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x-kanc\Desktop\"/>
    </mc:Choice>
  </mc:AlternateContent>
  <xr:revisionPtr revIDLastSave="0" documentId="8_{5F9CAB63-EBA1-4235-B84E-7989FE8D6017}" xr6:coauthVersionLast="47" xr6:coauthVersionMax="47" xr10:uidLastSave="{00000000-0000-0000-0000-000000000000}"/>
  <bookViews>
    <workbookView xWindow="2430" yWindow="1755" windowWidth="23895" windowHeight="13725"/>
  </bookViews>
  <sheets>
    <sheet name="Obrazac 5" sheetId="1" r:id="rId1"/>
  </sheets>
  <calcPr calcId="181029"/>
</workbook>
</file>

<file path=xl/calcChain.xml><?xml version="1.0" encoding="utf-8"?>
<calcChain xmlns="http://schemas.openxmlformats.org/spreadsheetml/2006/main">
  <c r="E461" i="1" l="1"/>
  <c r="Q460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E459" i="1"/>
  <c r="E458" i="1"/>
  <c r="E457" i="1"/>
  <c r="E456" i="1"/>
  <c r="E455" i="1"/>
  <c r="E454" i="1"/>
  <c r="E453" i="1"/>
  <c r="E452" i="1"/>
  <c r="Q451" i="1"/>
  <c r="Q440" i="1" s="1"/>
  <c r="P451" i="1"/>
  <c r="O451" i="1"/>
  <c r="O440" i="1" s="1"/>
  <c r="N451" i="1"/>
  <c r="M451" i="1"/>
  <c r="M440" i="1" s="1"/>
  <c r="L451" i="1"/>
  <c r="K451" i="1"/>
  <c r="K440" i="1" s="1"/>
  <c r="J451" i="1"/>
  <c r="I451" i="1"/>
  <c r="I440" i="1" s="1"/>
  <c r="H451" i="1"/>
  <c r="G451" i="1"/>
  <c r="G440" i="1" s="1"/>
  <c r="F451" i="1"/>
  <c r="D451" i="1"/>
  <c r="E450" i="1"/>
  <c r="E449" i="1"/>
  <c r="E448" i="1"/>
  <c r="E447" i="1"/>
  <c r="E446" i="1"/>
  <c r="E445" i="1"/>
  <c r="E444" i="1"/>
  <c r="E443" i="1"/>
  <c r="E442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E441" i="1" s="1"/>
  <c r="D441" i="1"/>
  <c r="D440" i="1" s="1"/>
  <c r="P440" i="1"/>
  <c r="N440" i="1"/>
  <c r="L440" i="1"/>
  <c r="J440" i="1"/>
  <c r="H440" i="1"/>
  <c r="F440" i="1"/>
  <c r="E440" i="1" s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 s="1"/>
  <c r="D438" i="1"/>
  <c r="E437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E435" i="1"/>
  <c r="Q434" i="1"/>
  <c r="P434" i="1"/>
  <c r="P415" i="1" s="1"/>
  <c r="P414" i="1" s="1"/>
  <c r="P477" i="1" s="1"/>
  <c r="O434" i="1"/>
  <c r="N434" i="1"/>
  <c r="M434" i="1"/>
  <c r="L434" i="1"/>
  <c r="L415" i="1" s="1"/>
  <c r="L414" i="1" s="1"/>
  <c r="L477" i="1" s="1"/>
  <c r="K434" i="1"/>
  <c r="J434" i="1"/>
  <c r="I434" i="1"/>
  <c r="H434" i="1"/>
  <c r="H415" i="1" s="1"/>
  <c r="H414" i="1" s="1"/>
  <c r="H477" i="1" s="1"/>
  <c r="G434" i="1"/>
  <c r="F434" i="1"/>
  <c r="E434" i="1" s="1"/>
  <c r="D434" i="1"/>
  <c r="E433" i="1"/>
  <c r="E432" i="1"/>
  <c r="E431" i="1"/>
  <c r="E430" i="1"/>
  <c r="E429" i="1"/>
  <c r="E428" i="1"/>
  <c r="E427" i="1"/>
  <c r="Q426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E425" i="1"/>
  <c r="E424" i="1"/>
  <c r="E423" i="1"/>
  <c r="E422" i="1"/>
  <c r="E421" i="1"/>
  <c r="E420" i="1"/>
  <c r="E419" i="1"/>
  <c r="E418" i="1"/>
  <c r="E417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E416" i="1" s="1"/>
  <c r="D416" i="1"/>
  <c r="D415" i="1" s="1"/>
  <c r="N415" i="1"/>
  <c r="N414" i="1" s="1"/>
  <c r="N477" i="1" s="1"/>
  <c r="J415" i="1"/>
  <c r="F415" i="1"/>
  <c r="E413" i="1"/>
  <c r="Q412" i="1"/>
  <c r="Q411" i="1" s="1"/>
  <c r="P412" i="1"/>
  <c r="O412" i="1"/>
  <c r="O411" i="1" s="1"/>
  <c r="N412" i="1"/>
  <c r="M412" i="1"/>
  <c r="M411" i="1" s="1"/>
  <c r="L412" i="1"/>
  <c r="K412" i="1"/>
  <c r="K411" i="1" s="1"/>
  <c r="J412" i="1"/>
  <c r="I412" i="1"/>
  <c r="I411" i="1" s="1"/>
  <c r="H412" i="1"/>
  <c r="G412" i="1"/>
  <c r="G411" i="1" s="1"/>
  <c r="F412" i="1"/>
  <c r="D412" i="1"/>
  <c r="P411" i="1"/>
  <c r="N411" i="1"/>
  <c r="L411" i="1"/>
  <c r="J411" i="1"/>
  <c r="H411" i="1"/>
  <c r="D411" i="1"/>
  <c r="E410" i="1"/>
  <c r="E409" i="1"/>
  <c r="Q408" i="1"/>
  <c r="P408" i="1"/>
  <c r="O408" i="1"/>
  <c r="O403" i="1" s="1"/>
  <c r="N408" i="1"/>
  <c r="M408" i="1"/>
  <c r="L408" i="1"/>
  <c r="K408" i="1"/>
  <c r="J408" i="1"/>
  <c r="I408" i="1"/>
  <c r="H408" i="1"/>
  <c r="G408" i="1"/>
  <c r="F408" i="1"/>
  <c r="E408" i="1"/>
  <c r="D408" i="1"/>
  <c r="E407" i="1"/>
  <c r="Q406" i="1"/>
  <c r="P406" i="1"/>
  <c r="O406" i="1"/>
  <c r="N406" i="1"/>
  <c r="M406" i="1"/>
  <c r="L406" i="1"/>
  <c r="K406" i="1"/>
  <c r="J406" i="1"/>
  <c r="E406" i="1" s="1"/>
  <c r="I406" i="1"/>
  <c r="H406" i="1"/>
  <c r="G406" i="1"/>
  <c r="F406" i="1"/>
  <c r="D406" i="1"/>
  <c r="E405" i="1"/>
  <c r="Q404" i="1"/>
  <c r="P404" i="1"/>
  <c r="O404" i="1"/>
  <c r="N404" i="1"/>
  <c r="M404" i="1"/>
  <c r="M403" i="1" s="1"/>
  <c r="L404" i="1"/>
  <c r="K404" i="1"/>
  <c r="K403" i="1" s="1"/>
  <c r="J404" i="1"/>
  <c r="I404" i="1"/>
  <c r="I403" i="1" s="1"/>
  <c r="H404" i="1"/>
  <c r="G404" i="1"/>
  <c r="G403" i="1" s="1"/>
  <c r="F404" i="1"/>
  <c r="E404" i="1"/>
  <c r="D404" i="1"/>
  <c r="Q403" i="1"/>
  <c r="L403" i="1"/>
  <c r="H403" i="1"/>
  <c r="D403" i="1"/>
  <c r="E402" i="1"/>
  <c r="Q401" i="1"/>
  <c r="P401" i="1"/>
  <c r="O401" i="1"/>
  <c r="O400" i="1"/>
  <c r="N401" i="1"/>
  <c r="N400" i="1" s="1"/>
  <c r="M401" i="1"/>
  <c r="L401" i="1"/>
  <c r="L400" i="1" s="1"/>
  <c r="K401" i="1"/>
  <c r="K400" i="1"/>
  <c r="J401" i="1"/>
  <c r="I401" i="1"/>
  <c r="H401" i="1"/>
  <c r="G401" i="1"/>
  <c r="G400" i="1"/>
  <c r="F401" i="1"/>
  <c r="D401" i="1"/>
  <c r="Q400" i="1"/>
  <c r="P400" i="1"/>
  <c r="M400" i="1"/>
  <c r="J400" i="1"/>
  <c r="I400" i="1"/>
  <c r="H400" i="1"/>
  <c r="D400" i="1"/>
  <c r="E399" i="1"/>
  <c r="Q398" i="1"/>
  <c r="P398" i="1"/>
  <c r="O398" i="1"/>
  <c r="O391" i="1" s="1"/>
  <c r="N398" i="1"/>
  <c r="M398" i="1"/>
  <c r="L398" i="1"/>
  <c r="K398" i="1"/>
  <c r="J398" i="1"/>
  <c r="I398" i="1"/>
  <c r="I391" i="1" s="1"/>
  <c r="H398" i="1"/>
  <c r="G398" i="1"/>
  <c r="G391" i="1" s="1"/>
  <c r="F398" i="1"/>
  <c r="E398" i="1"/>
  <c r="D398" i="1"/>
  <c r="E397" i="1"/>
  <c r="E396" i="1"/>
  <c r="E395" i="1"/>
  <c r="Q394" i="1"/>
  <c r="P394" i="1"/>
  <c r="O394" i="1"/>
  <c r="N394" i="1"/>
  <c r="M394" i="1"/>
  <c r="L394" i="1"/>
  <c r="K394" i="1"/>
  <c r="J394" i="1"/>
  <c r="J391" i="1"/>
  <c r="I394" i="1"/>
  <c r="H394" i="1"/>
  <c r="G394" i="1"/>
  <c r="F394" i="1"/>
  <c r="D394" i="1"/>
  <c r="E393" i="1"/>
  <c r="Q392" i="1"/>
  <c r="Q391" i="1" s="1"/>
  <c r="P392" i="1"/>
  <c r="P391" i="1"/>
  <c r="O392" i="1"/>
  <c r="N392" i="1"/>
  <c r="N391" i="1" s="1"/>
  <c r="M392" i="1"/>
  <c r="L392" i="1"/>
  <c r="L391" i="1" s="1"/>
  <c r="K392" i="1"/>
  <c r="J392" i="1"/>
  <c r="I392" i="1"/>
  <c r="H392" i="1"/>
  <c r="H391" i="1"/>
  <c r="G392" i="1"/>
  <c r="F392" i="1"/>
  <c r="D392" i="1"/>
  <c r="D391" i="1" s="1"/>
  <c r="M391" i="1"/>
  <c r="M368" i="1" s="1"/>
  <c r="E390" i="1"/>
  <c r="Q389" i="1"/>
  <c r="P389" i="1"/>
  <c r="O389" i="1"/>
  <c r="N389" i="1"/>
  <c r="M389" i="1"/>
  <c r="L389" i="1"/>
  <c r="K389" i="1"/>
  <c r="J389" i="1"/>
  <c r="I389" i="1"/>
  <c r="H389" i="1"/>
  <c r="H369" i="1" s="1"/>
  <c r="G389" i="1"/>
  <c r="F389" i="1"/>
  <c r="E389" i="1" s="1"/>
  <c r="D389" i="1"/>
  <c r="E388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E386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 s="1"/>
  <c r="D385" i="1"/>
  <c r="D369" i="1" s="1"/>
  <c r="D368" i="1" s="1"/>
  <c r="E384" i="1"/>
  <c r="E383" i="1"/>
  <c r="E382" i="1"/>
  <c r="E381" i="1"/>
  <c r="E380" i="1"/>
  <c r="E379" i="1"/>
  <c r="E378" i="1"/>
  <c r="E377" i="1"/>
  <c r="E376" i="1"/>
  <c r="Q375" i="1"/>
  <c r="P375" i="1"/>
  <c r="O375" i="1"/>
  <c r="N375" i="1"/>
  <c r="M375" i="1"/>
  <c r="M369" i="1" s="1"/>
  <c r="L375" i="1"/>
  <c r="K375" i="1"/>
  <c r="J375" i="1"/>
  <c r="I375" i="1"/>
  <c r="H375" i="1"/>
  <c r="G375" i="1"/>
  <c r="E375" i="1" s="1"/>
  <c r="F375" i="1"/>
  <c r="D375" i="1"/>
  <c r="E374" i="1"/>
  <c r="E373" i="1"/>
  <c r="E372" i="1"/>
  <c r="E371" i="1"/>
  <c r="Q370" i="1"/>
  <c r="Q369" i="1" s="1"/>
  <c r="Q368" i="1" s="1"/>
  <c r="P370" i="1"/>
  <c r="O370" i="1"/>
  <c r="N370" i="1"/>
  <c r="N369" i="1" s="1"/>
  <c r="M370" i="1"/>
  <c r="L370" i="1"/>
  <c r="L369" i="1" s="1"/>
  <c r="K370" i="1"/>
  <c r="J370" i="1"/>
  <c r="I370" i="1"/>
  <c r="I369" i="1" s="1"/>
  <c r="H370" i="1"/>
  <c r="G370" i="1"/>
  <c r="F370" i="1"/>
  <c r="D370" i="1"/>
  <c r="O369" i="1"/>
  <c r="O368" i="1" s="1"/>
  <c r="K369" i="1"/>
  <c r="G369" i="1"/>
  <c r="G368" i="1" s="1"/>
  <c r="E367" i="1"/>
  <c r="Q366" i="1"/>
  <c r="P366" i="1"/>
  <c r="O366" i="1"/>
  <c r="N366" i="1"/>
  <c r="N351" i="1" s="1"/>
  <c r="M366" i="1"/>
  <c r="L366" i="1"/>
  <c r="K366" i="1"/>
  <c r="J366" i="1"/>
  <c r="I366" i="1"/>
  <c r="H366" i="1"/>
  <c r="G366" i="1"/>
  <c r="F366" i="1"/>
  <c r="E366" i="1" s="1"/>
  <c r="D366" i="1"/>
  <c r="E365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E363" i="1"/>
  <c r="E362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E360" i="1"/>
  <c r="Q359" i="1"/>
  <c r="P359" i="1"/>
  <c r="O359" i="1"/>
  <c r="N359" i="1"/>
  <c r="M359" i="1"/>
  <c r="L359" i="1"/>
  <c r="L351" i="1"/>
  <c r="K359" i="1"/>
  <c r="J359" i="1"/>
  <c r="I359" i="1"/>
  <c r="H359" i="1"/>
  <c r="G359" i="1"/>
  <c r="F359" i="1"/>
  <c r="E359" i="1" s="1"/>
  <c r="D359" i="1"/>
  <c r="E358" i="1"/>
  <c r="E357" i="1"/>
  <c r="E356" i="1"/>
  <c r="Q355" i="1"/>
  <c r="Q351" i="1"/>
  <c r="P355" i="1"/>
  <c r="O355" i="1"/>
  <c r="N355" i="1"/>
  <c r="M355" i="1"/>
  <c r="M351" i="1" s="1"/>
  <c r="L355" i="1"/>
  <c r="K355" i="1"/>
  <c r="K351" i="1" s="1"/>
  <c r="J355" i="1"/>
  <c r="I355" i="1"/>
  <c r="H355" i="1"/>
  <c r="G355" i="1"/>
  <c r="F355" i="1"/>
  <c r="D355" i="1"/>
  <c r="E354" i="1"/>
  <c r="E353" i="1"/>
  <c r="Q352" i="1"/>
  <c r="P352" i="1"/>
  <c r="P351" i="1" s="1"/>
  <c r="O352" i="1"/>
  <c r="N352" i="1"/>
  <c r="M352" i="1"/>
  <c r="L352" i="1"/>
  <c r="K352" i="1"/>
  <c r="J352" i="1"/>
  <c r="I352" i="1"/>
  <c r="I351" i="1" s="1"/>
  <c r="H352" i="1"/>
  <c r="G352" i="1"/>
  <c r="G351" i="1" s="1"/>
  <c r="F352" i="1"/>
  <c r="E352" i="1"/>
  <c r="D352" i="1"/>
  <c r="O351" i="1"/>
  <c r="E350" i="1"/>
  <c r="E349" i="1"/>
  <c r="E348" i="1"/>
  <c r="E347" i="1"/>
  <c r="E346" i="1"/>
  <c r="E345" i="1"/>
  <c r="E344" i="1"/>
  <c r="E343" i="1"/>
  <c r="E342" i="1"/>
  <c r="Q341" i="1"/>
  <c r="P341" i="1"/>
  <c r="O341" i="1"/>
  <c r="N341" i="1"/>
  <c r="M341" i="1"/>
  <c r="L341" i="1"/>
  <c r="K341" i="1"/>
  <c r="K336" i="1" s="1"/>
  <c r="J341" i="1"/>
  <c r="I341" i="1"/>
  <c r="H341" i="1"/>
  <c r="G341" i="1"/>
  <c r="F341" i="1"/>
  <c r="D341" i="1"/>
  <c r="D336" i="1"/>
  <c r="E340" i="1"/>
  <c r="E339" i="1"/>
  <c r="E338" i="1"/>
  <c r="Q337" i="1"/>
  <c r="Q336" i="1" s="1"/>
  <c r="P337" i="1"/>
  <c r="P336" i="1"/>
  <c r="O337" i="1"/>
  <c r="N337" i="1"/>
  <c r="N336" i="1" s="1"/>
  <c r="M337" i="1"/>
  <c r="L337" i="1"/>
  <c r="L336" i="1" s="1"/>
  <c r="K337" i="1"/>
  <c r="J337" i="1"/>
  <c r="J336" i="1" s="1"/>
  <c r="I337" i="1"/>
  <c r="H337" i="1"/>
  <c r="G337" i="1"/>
  <c r="F337" i="1"/>
  <c r="D337" i="1"/>
  <c r="O336" i="1"/>
  <c r="M336" i="1"/>
  <c r="G336" i="1"/>
  <c r="E335" i="1"/>
  <c r="E334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 s="1"/>
  <c r="D333" i="1"/>
  <c r="E332" i="1"/>
  <c r="E331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D330" i="1"/>
  <c r="E329" i="1"/>
  <c r="E328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 s="1"/>
  <c r="D327" i="1"/>
  <c r="E326" i="1"/>
  <c r="E325" i="1"/>
  <c r="Q324" i="1"/>
  <c r="Q320" i="1" s="1"/>
  <c r="P324" i="1"/>
  <c r="O324" i="1"/>
  <c r="N324" i="1"/>
  <c r="M324" i="1"/>
  <c r="M320" i="1" s="1"/>
  <c r="L324" i="1"/>
  <c r="K324" i="1"/>
  <c r="K320" i="1" s="1"/>
  <c r="J324" i="1"/>
  <c r="I324" i="1"/>
  <c r="H324" i="1"/>
  <c r="G324" i="1"/>
  <c r="F324" i="1"/>
  <c r="D324" i="1"/>
  <c r="E323" i="1"/>
  <c r="E322" i="1"/>
  <c r="Q321" i="1"/>
  <c r="P321" i="1"/>
  <c r="O321" i="1"/>
  <c r="O320" i="1"/>
  <c r="N321" i="1"/>
  <c r="N320" i="1"/>
  <c r="M321" i="1"/>
  <c r="L321" i="1"/>
  <c r="K321" i="1"/>
  <c r="J321" i="1"/>
  <c r="J320" i="1" s="1"/>
  <c r="I321" i="1"/>
  <c r="H321" i="1"/>
  <c r="G321" i="1"/>
  <c r="F321" i="1"/>
  <c r="D321" i="1"/>
  <c r="P320" i="1"/>
  <c r="H320" i="1"/>
  <c r="E319" i="1"/>
  <c r="E318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 s="1"/>
  <c r="D317" i="1"/>
  <c r="E316" i="1"/>
  <c r="E315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D314" i="1"/>
  <c r="E313" i="1"/>
  <c r="E312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D311" i="1"/>
  <c r="E310" i="1"/>
  <c r="E309" i="1"/>
  <c r="Q308" i="1"/>
  <c r="P308" i="1"/>
  <c r="P307" i="1"/>
  <c r="O308" i="1"/>
  <c r="N308" i="1"/>
  <c r="N307" i="1" s="1"/>
  <c r="M308" i="1"/>
  <c r="L308" i="1"/>
  <c r="L307" i="1" s="1"/>
  <c r="K308" i="1"/>
  <c r="J308" i="1"/>
  <c r="I308" i="1"/>
  <c r="H308" i="1"/>
  <c r="H307" i="1"/>
  <c r="G308" i="1"/>
  <c r="F308" i="1"/>
  <c r="D308" i="1"/>
  <c r="D307" i="1" s="1"/>
  <c r="Q307" i="1"/>
  <c r="K307" i="1"/>
  <c r="J307" i="1"/>
  <c r="I307" i="1"/>
  <c r="E306" i="1"/>
  <c r="E305" i="1"/>
  <c r="E304" i="1"/>
  <c r="Q303" i="1"/>
  <c r="P303" i="1"/>
  <c r="P283" i="1" s="1"/>
  <c r="O303" i="1"/>
  <c r="N303" i="1"/>
  <c r="M303" i="1"/>
  <c r="L303" i="1"/>
  <c r="L283" i="1" s="1"/>
  <c r="K303" i="1"/>
  <c r="J303" i="1"/>
  <c r="J283" i="1" s="1"/>
  <c r="I303" i="1"/>
  <c r="H303" i="1"/>
  <c r="G303" i="1"/>
  <c r="F303" i="1"/>
  <c r="E303" i="1" s="1"/>
  <c r="D303" i="1"/>
  <c r="E302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 s="1"/>
  <c r="D301" i="1"/>
  <c r="E300" i="1"/>
  <c r="E299" i="1"/>
  <c r="E298" i="1"/>
  <c r="E297" i="1"/>
  <c r="E296" i="1"/>
  <c r="E295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 s="1"/>
  <c r="D294" i="1"/>
  <c r="E293" i="1"/>
  <c r="E292" i="1"/>
  <c r="E291" i="1"/>
  <c r="E290" i="1"/>
  <c r="E289" i="1"/>
  <c r="E288" i="1"/>
  <c r="E287" i="1"/>
  <c r="E286" i="1"/>
  <c r="E285" i="1"/>
  <c r="Q284" i="1"/>
  <c r="Q283" i="1"/>
  <c r="P284" i="1"/>
  <c r="O284" i="1"/>
  <c r="O283" i="1" s="1"/>
  <c r="N284" i="1"/>
  <c r="N283" i="1"/>
  <c r="M284" i="1"/>
  <c r="M283" i="1"/>
  <c r="L284" i="1"/>
  <c r="K284" i="1"/>
  <c r="K283" i="1" s="1"/>
  <c r="J284" i="1"/>
  <c r="I284" i="1"/>
  <c r="I283" i="1" s="1"/>
  <c r="H284" i="1"/>
  <c r="G284" i="1"/>
  <c r="F284" i="1"/>
  <c r="D284" i="1"/>
  <c r="D283" i="1" s="1"/>
  <c r="H283" i="1"/>
  <c r="E282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 s="1"/>
  <c r="D281" i="1"/>
  <c r="E280" i="1"/>
  <c r="E279" i="1"/>
  <c r="E278" i="1"/>
  <c r="Q277" i="1"/>
  <c r="P277" i="1"/>
  <c r="O277" i="1"/>
  <c r="N277" i="1"/>
  <c r="M277" i="1"/>
  <c r="L277" i="1"/>
  <c r="L268" i="1" s="1"/>
  <c r="K277" i="1"/>
  <c r="J277" i="1"/>
  <c r="I277" i="1"/>
  <c r="H277" i="1"/>
  <c r="G277" i="1"/>
  <c r="F277" i="1"/>
  <c r="E277" i="1" s="1"/>
  <c r="D277" i="1"/>
  <c r="E276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 s="1"/>
  <c r="D275" i="1"/>
  <c r="E274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E272" i="1"/>
  <c r="E271" i="1"/>
  <c r="E270" i="1"/>
  <c r="Q269" i="1"/>
  <c r="Q268" i="1" s="1"/>
  <c r="P269" i="1"/>
  <c r="O269" i="1"/>
  <c r="O268" i="1" s="1"/>
  <c r="N269" i="1"/>
  <c r="M269" i="1"/>
  <c r="M268" i="1" s="1"/>
  <c r="L269" i="1"/>
  <c r="K269" i="1"/>
  <c r="K268" i="1" s="1"/>
  <c r="J269" i="1"/>
  <c r="I269" i="1"/>
  <c r="I268" i="1" s="1"/>
  <c r="H269" i="1"/>
  <c r="G269" i="1"/>
  <c r="F269" i="1"/>
  <c r="D269" i="1"/>
  <c r="D268" i="1" s="1"/>
  <c r="E267" i="1"/>
  <c r="E266" i="1"/>
  <c r="E265" i="1"/>
  <c r="E264" i="1"/>
  <c r="E263" i="1"/>
  <c r="E262" i="1"/>
  <c r="E261" i="1"/>
  <c r="E260" i="1"/>
  <c r="E259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D258" i="1"/>
  <c r="E257" i="1"/>
  <c r="E256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D255" i="1"/>
  <c r="E254" i="1"/>
  <c r="E253" i="1"/>
  <c r="E252" i="1"/>
  <c r="E251" i="1"/>
  <c r="E250" i="1"/>
  <c r="E249" i="1"/>
  <c r="E248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E246" i="1"/>
  <c r="E245" i="1"/>
  <c r="E244" i="1"/>
  <c r="E243" i="1"/>
  <c r="E242" i="1"/>
  <c r="E241" i="1"/>
  <c r="E240" i="1"/>
  <c r="E239" i="1"/>
  <c r="Q238" i="1"/>
  <c r="P238" i="1"/>
  <c r="O238" i="1"/>
  <c r="N238" i="1"/>
  <c r="M238" i="1"/>
  <c r="L238" i="1"/>
  <c r="K238" i="1"/>
  <c r="J238" i="1"/>
  <c r="I238" i="1"/>
  <c r="H238" i="1"/>
  <c r="G238" i="1"/>
  <c r="G223" i="1" s="1"/>
  <c r="F238" i="1"/>
  <c r="D238" i="1"/>
  <c r="D223" i="1" s="1"/>
  <c r="E237" i="1"/>
  <c r="E236" i="1"/>
  <c r="E235" i="1"/>
  <c r="E234" i="1"/>
  <c r="E233" i="1"/>
  <c r="Q232" i="1"/>
  <c r="Q223" i="1" s="1"/>
  <c r="P232" i="1"/>
  <c r="O232" i="1"/>
  <c r="N232" i="1"/>
  <c r="M232" i="1"/>
  <c r="L232" i="1"/>
  <c r="K232" i="1"/>
  <c r="J232" i="1"/>
  <c r="I232" i="1"/>
  <c r="H232" i="1"/>
  <c r="G232" i="1"/>
  <c r="F232" i="1"/>
  <c r="D232" i="1"/>
  <c r="E231" i="1"/>
  <c r="E230" i="1"/>
  <c r="E229" i="1"/>
  <c r="E228" i="1"/>
  <c r="E227" i="1"/>
  <c r="E226" i="1"/>
  <c r="E225" i="1"/>
  <c r="Q224" i="1"/>
  <c r="P224" i="1"/>
  <c r="P223" i="1" s="1"/>
  <c r="O224" i="1"/>
  <c r="O223" i="1"/>
  <c r="N224" i="1"/>
  <c r="N223" i="1"/>
  <c r="M224" i="1"/>
  <c r="L224" i="1"/>
  <c r="L223" i="1" s="1"/>
  <c r="K224" i="1"/>
  <c r="K223" i="1"/>
  <c r="J224" i="1"/>
  <c r="J223" i="1"/>
  <c r="I224" i="1"/>
  <c r="H224" i="1"/>
  <c r="H223" i="1" s="1"/>
  <c r="G224" i="1"/>
  <c r="F224" i="1"/>
  <c r="D224" i="1"/>
  <c r="M223" i="1"/>
  <c r="E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E220" i="1"/>
  <c r="Q219" i="1"/>
  <c r="P219" i="1"/>
  <c r="O219" i="1"/>
  <c r="N219" i="1"/>
  <c r="M219" i="1"/>
  <c r="L219" i="1"/>
  <c r="K219" i="1"/>
  <c r="J219" i="1"/>
  <c r="I219" i="1"/>
  <c r="H219" i="1"/>
  <c r="G219" i="1"/>
  <c r="E219" i="1"/>
  <c r="F219" i="1"/>
  <c r="D219" i="1"/>
  <c r="E218" i="1"/>
  <c r="Q217" i="1"/>
  <c r="P217" i="1"/>
  <c r="O217" i="1"/>
  <c r="N217" i="1"/>
  <c r="M217" i="1"/>
  <c r="L217" i="1"/>
  <c r="K217" i="1"/>
  <c r="J217" i="1"/>
  <c r="I217" i="1"/>
  <c r="H217" i="1"/>
  <c r="G217" i="1"/>
  <c r="E217" i="1" s="1"/>
  <c r="F217" i="1"/>
  <c r="D217" i="1"/>
  <c r="E216" i="1"/>
  <c r="Q215" i="1"/>
  <c r="P215" i="1"/>
  <c r="O215" i="1"/>
  <c r="N215" i="1"/>
  <c r="M215" i="1"/>
  <c r="L215" i="1"/>
  <c r="K215" i="1"/>
  <c r="J215" i="1"/>
  <c r="I215" i="1"/>
  <c r="H215" i="1"/>
  <c r="G215" i="1"/>
  <c r="E215" i="1" s="1"/>
  <c r="F215" i="1"/>
  <c r="D215" i="1"/>
  <c r="E214" i="1"/>
  <c r="E213" i="1"/>
  <c r="E212" i="1"/>
  <c r="E211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D210" i="1"/>
  <c r="E209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 s="1"/>
  <c r="D208" i="1"/>
  <c r="E207" i="1"/>
  <c r="E206" i="1"/>
  <c r="E205" i="1"/>
  <c r="Q204" i="1"/>
  <c r="P204" i="1"/>
  <c r="P201" i="1" s="1"/>
  <c r="O204" i="1"/>
  <c r="N204" i="1"/>
  <c r="M204" i="1"/>
  <c r="M201" i="1" s="1"/>
  <c r="L204" i="1"/>
  <c r="L201" i="1"/>
  <c r="L200" i="1" s="1"/>
  <c r="L199" i="1" s="1"/>
  <c r="K204" i="1"/>
  <c r="J204" i="1"/>
  <c r="I204" i="1"/>
  <c r="H204" i="1"/>
  <c r="G204" i="1"/>
  <c r="F204" i="1"/>
  <c r="D204" i="1"/>
  <c r="E203" i="1"/>
  <c r="Q202" i="1"/>
  <c r="P202" i="1"/>
  <c r="O202" i="1"/>
  <c r="O201" i="1" s="1"/>
  <c r="N202" i="1"/>
  <c r="N201" i="1"/>
  <c r="M202" i="1"/>
  <c r="L202" i="1"/>
  <c r="K202" i="1"/>
  <c r="K201" i="1" s="1"/>
  <c r="K200" i="1" s="1"/>
  <c r="J202" i="1"/>
  <c r="J201" i="1"/>
  <c r="I202" i="1"/>
  <c r="I201" i="1" s="1"/>
  <c r="H202" i="1"/>
  <c r="G202" i="1"/>
  <c r="F202" i="1"/>
  <c r="D202" i="1"/>
  <c r="E188" i="1"/>
  <c r="E187" i="1"/>
  <c r="E186" i="1"/>
  <c r="E185" i="1"/>
  <c r="E184" i="1"/>
  <c r="E183" i="1"/>
  <c r="E182" i="1"/>
  <c r="E181" i="1"/>
  <c r="Q180" i="1"/>
  <c r="P180" i="1"/>
  <c r="P169" i="1" s="1"/>
  <c r="P149" i="1" s="1"/>
  <c r="O180" i="1"/>
  <c r="O169" i="1"/>
  <c r="N180" i="1"/>
  <c r="M180" i="1"/>
  <c r="M169" i="1" s="1"/>
  <c r="L180" i="1"/>
  <c r="K180" i="1"/>
  <c r="E180" i="1" s="1"/>
  <c r="J180" i="1"/>
  <c r="I180" i="1"/>
  <c r="H180" i="1"/>
  <c r="H169" i="1" s="1"/>
  <c r="G180" i="1"/>
  <c r="F180" i="1"/>
  <c r="D180" i="1"/>
  <c r="E179" i="1"/>
  <c r="E178" i="1"/>
  <c r="E177" i="1"/>
  <c r="E176" i="1"/>
  <c r="E175" i="1"/>
  <c r="E174" i="1"/>
  <c r="E173" i="1"/>
  <c r="E172" i="1"/>
  <c r="E171" i="1"/>
  <c r="Q170" i="1"/>
  <c r="Q169" i="1"/>
  <c r="P170" i="1"/>
  <c r="O170" i="1"/>
  <c r="N170" i="1"/>
  <c r="N169" i="1"/>
  <c r="M170" i="1"/>
  <c r="L170" i="1"/>
  <c r="K170" i="1"/>
  <c r="J170" i="1"/>
  <c r="J169" i="1"/>
  <c r="I170" i="1"/>
  <c r="I169" i="1"/>
  <c r="H170" i="1"/>
  <c r="G170" i="1"/>
  <c r="F170" i="1"/>
  <c r="D170" i="1"/>
  <c r="L169" i="1"/>
  <c r="D169" i="1"/>
  <c r="E168" i="1"/>
  <c r="E167" i="1"/>
  <c r="E166" i="1"/>
  <c r="E165" i="1"/>
  <c r="E164" i="1"/>
  <c r="E163" i="1"/>
  <c r="E162" i="1"/>
  <c r="Q161" i="1"/>
  <c r="P161" i="1"/>
  <c r="O161" i="1"/>
  <c r="N161" i="1"/>
  <c r="M161" i="1"/>
  <c r="L161" i="1"/>
  <c r="K161" i="1"/>
  <c r="K150" i="1"/>
  <c r="J161" i="1"/>
  <c r="I161" i="1"/>
  <c r="H161" i="1"/>
  <c r="G161" i="1"/>
  <c r="G150" i="1"/>
  <c r="G149" i="1" s="1"/>
  <c r="F161" i="1"/>
  <c r="D161" i="1"/>
  <c r="E160" i="1"/>
  <c r="E159" i="1"/>
  <c r="E158" i="1"/>
  <c r="E157" i="1"/>
  <c r="E156" i="1"/>
  <c r="E155" i="1"/>
  <c r="E154" i="1"/>
  <c r="E153" i="1"/>
  <c r="E152" i="1"/>
  <c r="Q151" i="1"/>
  <c r="Q150" i="1" s="1"/>
  <c r="Q149" i="1" s="1"/>
  <c r="Q476" i="1" s="1"/>
  <c r="P151" i="1"/>
  <c r="O151" i="1"/>
  <c r="O150" i="1" s="1"/>
  <c r="O149" i="1" s="1"/>
  <c r="O476" i="1" s="1"/>
  <c r="N151" i="1"/>
  <c r="N150" i="1"/>
  <c r="N149" i="1" s="1"/>
  <c r="N476" i="1" s="1"/>
  <c r="M151" i="1"/>
  <c r="M150" i="1" s="1"/>
  <c r="L151" i="1"/>
  <c r="K151" i="1"/>
  <c r="J151" i="1"/>
  <c r="J150" i="1" s="1"/>
  <c r="I151" i="1"/>
  <c r="I150" i="1" s="1"/>
  <c r="I149" i="1" s="1"/>
  <c r="I476" i="1" s="1"/>
  <c r="H151" i="1"/>
  <c r="G151" i="1"/>
  <c r="F151" i="1"/>
  <c r="D151" i="1"/>
  <c r="D150" i="1" s="1"/>
  <c r="D149" i="1" s="1"/>
  <c r="D476" i="1" s="1"/>
  <c r="P150" i="1"/>
  <c r="L150" i="1"/>
  <c r="J149" i="1"/>
  <c r="J476" i="1" s="1"/>
  <c r="H150" i="1"/>
  <c r="P476" i="1"/>
  <c r="P478" i="1" s="1"/>
  <c r="L149" i="1"/>
  <c r="L476" i="1" s="1"/>
  <c r="L478" i="1" s="1"/>
  <c r="H149" i="1"/>
  <c r="H476" i="1" s="1"/>
  <c r="H478" i="1" s="1"/>
  <c r="E148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E146" i="1"/>
  <c r="Q145" i="1"/>
  <c r="P145" i="1"/>
  <c r="O145" i="1"/>
  <c r="N145" i="1"/>
  <c r="N142" i="1" s="1"/>
  <c r="M145" i="1"/>
  <c r="L145" i="1"/>
  <c r="K145" i="1"/>
  <c r="J145" i="1"/>
  <c r="J142" i="1" s="1"/>
  <c r="I145" i="1"/>
  <c r="H145" i="1"/>
  <c r="G145" i="1"/>
  <c r="F145" i="1"/>
  <c r="D145" i="1"/>
  <c r="E144" i="1"/>
  <c r="Q143" i="1"/>
  <c r="Q142" i="1" s="1"/>
  <c r="P143" i="1"/>
  <c r="P142" i="1" s="1"/>
  <c r="O143" i="1"/>
  <c r="O142" i="1" s="1"/>
  <c r="N143" i="1"/>
  <c r="M143" i="1"/>
  <c r="M142" i="1" s="1"/>
  <c r="L143" i="1"/>
  <c r="L142" i="1" s="1"/>
  <c r="K143" i="1"/>
  <c r="J143" i="1"/>
  <c r="I143" i="1"/>
  <c r="I142" i="1" s="1"/>
  <c r="H143" i="1"/>
  <c r="H142" i="1" s="1"/>
  <c r="G143" i="1"/>
  <c r="G142" i="1" s="1"/>
  <c r="F143" i="1"/>
  <c r="D143" i="1"/>
  <c r="D142" i="1" s="1"/>
  <c r="K142" i="1"/>
  <c r="E141" i="1"/>
  <c r="Q140" i="1"/>
  <c r="Q139" i="1"/>
  <c r="P140" i="1"/>
  <c r="O140" i="1"/>
  <c r="O139" i="1" s="1"/>
  <c r="N140" i="1"/>
  <c r="N139" i="1"/>
  <c r="M140" i="1"/>
  <c r="M139" i="1"/>
  <c r="L140" i="1"/>
  <c r="K140" i="1"/>
  <c r="K139" i="1" s="1"/>
  <c r="J140" i="1"/>
  <c r="J139" i="1"/>
  <c r="I140" i="1"/>
  <c r="I139" i="1"/>
  <c r="H140" i="1"/>
  <c r="G140" i="1"/>
  <c r="E140" i="1" s="1"/>
  <c r="F140" i="1"/>
  <c r="F139" i="1"/>
  <c r="D140" i="1"/>
  <c r="D139" i="1" s="1"/>
  <c r="P139" i="1"/>
  <c r="L139" i="1"/>
  <c r="H139" i="1"/>
  <c r="E138" i="1"/>
  <c r="Q137" i="1"/>
  <c r="P137" i="1"/>
  <c r="P132" i="1" s="1"/>
  <c r="O137" i="1"/>
  <c r="N137" i="1"/>
  <c r="M137" i="1"/>
  <c r="L137" i="1"/>
  <c r="L132" i="1" s="1"/>
  <c r="L124" i="1" s="1"/>
  <c r="K137" i="1"/>
  <c r="J137" i="1"/>
  <c r="J132" i="1" s="1"/>
  <c r="I137" i="1"/>
  <c r="H137" i="1"/>
  <c r="H132" i="1" s="1"/>
  <c r="G137" i="1"/>
  <c r="F137" i="1"/>
  <c r="E137" i="1" s="1"/>
  <c r="D137" i="1"/>
  <c r="E136" i="1"/>
  <c r="Q135" i="1"/>
  <c r="P135" i="1"/>
  <c r="O135" i="1"/>
  <c r="O132" i="1" s="1"/>
  <c r="N135" i="1"/>
  <c r="M135" i="1"/>
  <c r="L135" i="1"/>
  <c r="K135" i="1"/>
  <c r="K132" i="1" s="1"/>
  <c r="J135" i="1"/>
  <c r="I135" i="1"/>
  <c r="H135" i="1"/>
  <c r="G135" i="1"/>
  <c r="G132" i="1" s="1"/>
  <c r="F135" i="1"/>
  <c r="E135" i="1"/>
  <c r="D135" i="1"/>
  <c r="E134" i="1"/>
  <c r="Q133" i="1"/>
  <c r="Q132" i="1"/>
  <c r="P133" i="1"/>
  <c r="O133" i="1"/>
  <c r="N133" i="1"/>
  <c r="M133" i="1"/>
  <c r="M132" i="1"/>
  <c r="L133" i="1"/>
  <c r="K133" i="1"/>
  <c r="J133" i="1"/>
  <c r="I133" i="1"/>
  <c r="I132" i="1"/>
  <c r="H133" i="1"/>
  <c r="G133" i="1"/>
  <c r="F133" i="1"/>
  <c r="D133" i="1"/>
  <c r="D132" i="1"/>
  <c r="N132" i="1"/>
  <c r="F132" i="1"/>
  <c r="E131" i="1"/>
  <c r="Q130" i="1"/>
  <c r="Q125" i="1" s="1"/>
  <c r="Q124" i="1" s="1"/>
  <c r="P130" i="1"/>
  <c r="O130" i="1"/>
  <c r="O125" i="1" s="1"/>
  <c r="O124" i="1" s="1"/>
  <c r="N130" i="1"/>
  <c r="M130" i="1"/>
  <c r="L130" i="1"/>
  <c r="K130" i="1"/>
  <c r="J130" i="1"/>
  <c r="I130" i="1"/>
  <c r="H130" i="1"/>
  <c r="G130" i="1"/>
  <c r="F130" i="1"/>
  <c r="E130" i="1"/>
  <c r="D130" i="1"/>
  <c r="E129" i="1"/>
  <c r="Q128" i="1"/>
  <c r="P128" i="1"/>
  <c r="P125" i="1" s="1"/>
  <c r="P124" i="1" s="1"/>
  <c r="O128" i="1"/>
  <c r="N128" i="1"/>
  <c r="M128" i="1"/>
  <c r="L128" i="1"/>
  <c r="K128" i="1"/>
  <c r="J128" i="1"/>
  <c r="J125" i="1" s="1"/>
  <c r="J124" i="1" s="1"/>
  <c r="I128" i="1"/>
  <c r="H128" i="1"/>
  <c r="G128" i="1"/>
  <c r="F128" i="1"/>
  <c r="E128" i="1" s="1"/>
  <c r="D128" i="1"/>
  <c r="E127" i="1"/>
  <c r="Q126" i="1"/>
  <c r="P126" i="1"/>
  <c r="O126" i="1"/>
  <c r="N126" i="1"/>
  <c r="N125" i="1" s="1"/>
  <c r="M126" i="1"/>
  <c r="L126" i="1"/>
  <c r="L125" i="1" s="1"/>
  <c r="K126" i="1"/>
  <c r="J126" i="1"/>
  <c r="I126" i="1"/>
  <c r="I125" i="1" s="1"/>
  <c r="H126" i="1"/>
  <c r="H125" i="1"/>
  <c r="G126" i="1"/>
  <c r="G125" i="1"/>
  <c r="F126" i="1"/>
  <c r="E126" i="1"/>
  <c r="D126" i="1"/>
  <c r="D125" i="1"/>
  <c r="D124" i="1" s="1"/>
  <c r="M125" i="1"/>
  <c r="F125" i="1"/>
  <c r="E123" i="1"/>
  <c r="Q122" i="1"/>
  <c r="Q121" i="1" s="1"/>
  <c r="P122" i="1"/>
  <c r="O122" i="1"/>
  <c r="O121" i="1" s="1"/>
  <c r="N122" i="1"/>
  <c r="N121" i="1" s="1"/>
  <c r="M122" i="1"/>
  <c r="M121" i="1" s="1"/>
  <c r="L122" i="1"/>
  <c r="K122" i="1"/>
  <c r="K121" i="1" s="1"/>
  <c r="J122" i="1"/>
  <c r="J121" i="1" s="1"/>
  <c r="I122" i="1"/>
  <c r="I121" i="1" s="1"/>
  <c r="H122" i="1"/>
  <c r="H121" i="1" s="1"/>
  <c r="G122" i="1"/>
  <c r="G121" i="1"/>
  <c r="E121" i="1" s="1"/>
  <c r="F122" i="1"/>
  <c r="F121" i="1"/>
  <c r="D122" i="1"/>
  <c r="D121" i="1"/>
  <c r="P121" i="1"/>
  <c r="L121" i="1"/>
  <c r="E120" i="1"/>
  <c r="E119" i="1"/>
  <c r="Q118" i="1"/>
  <c r="Q117" i="1" s="1"/>
  <c r="P118" i="1"/>
  <c r="P117" i="1" s="1"/>
  <c r="O118" i="1"/>
  <c r="N118" i="1"/>
  <c r="M118" i="1"/>
  <c r="M117" i="1" s="1"/>
  <c r="L118" i="1"/>
  <c r="L117" i="1" s="1"/>
  <c r="K118" i="1"/>
  <c r="J118" i="1"/>
  <c r="I118" i="1"/>
  <c r="I117" i="1" s="1"/>
  <c r="H118" i="1"/>
  <c r="H117" i="1" s="1"/>
  <c r="G118" i="1"/>
  <c r="F118" i="1"/>
  <c r="D118" i="1"/>
  <c r="D117" i="1" s="1"/>
  <c r="O117" i="1"/>
  <c r="N117" i="1"/>
  <c r="K117" i="1"/>
  <c r="J117" i="1"/>
  <c r="G117" i="1"/>
  <c r="F117" i="1"/>
  <c r="E117" i="1"/>
  <c r="E116" i="1"/>
  <c r="Q115" i="1"/>
  <c r="P115" i="1"/>
  <c r="O115" i="1"/>
  <c r="O112" i="1" s="1"/>
  <c r="N115" i="1"/>
  <c r="M115" i="1"/>
  <c r="L115" i="1"/>
  <c r="K115" i="1"/>
  <c r="J115" i="1"/>
  <c r="I115" i="1"/>
  <c r="H115" i="1"/>
  <c r="G115" i="1"/>
  <c r="F115" i="1"/>
  <c r="E115" i="1"/>
  <c r="D115" i="1"/>
  <c r="E114" i="1"/>
  <c r="Q113" i="1"/>
  <c r="Q112" i="1"/>
  <c r="P113" i="1"/>
  <c r="P112" i="1"/>
  <c r="O113" i="1"/>
  <c r="N113" i="1"/>
  <c r="N112" i="1" s="1"/>
  <c r="M113" i="1"/>
  <c r="M112" i="1"/>
  <c r="L113" i="1"/>
  <c r="L112" i="1"/>
  <c r="K113" i="1"/>
  <c r="J113" i="1"/>
  <c r="J112" i="1" s="1"/>
  <c r="I113" i="1"/>
  <c r="I112" i="1"/>
  <c r="H113" i="1"/>
  <c r="H112" i="1"/>
  <c r="G113" i="1"/>
  <c r="F113" i="1"/>
  <c r="F112" i="1" s="1"/>
  <c r="E112" i="1" s="1"/>
  <c r="D113" i="1"/>
  <c r="D112" i="1"/>
  <c r="K112" i="1"/>
  <c r="G112" i="1"/>
  <c r="E111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 s="1"/>
  <c r="D110" i="1"/>
  <c r="E109" i="1"/>
  <c r="E108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 s="1"/>
  <c r="D107" i="1"/>
  <c r="E106" i="1"/>
  <c r="E105" i="1"/>
  <c r="E104" i="1"/>
  <c r="E103" i="1"/>
  <c r="E102" i="1"/>
  <c r="E101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 s="1"/>
  <c r="D100" i="1"/>
  <c r="E99" i="1"/>
  <c r="E98" i="1"/>
  <c r="E97" i="1"/>
  <c r="E96" i="1"/>
  <c r="Q95" i="1"/>
  <c r="P95" i="1"/>
  <c r="P87" i="1" s="1"/>
  <c r="O95" i="1"/>
  <c r="N95" i="1"/>
  <c r="M95" i="1"/>
  <c r="L95" i="1"/>
  <c r="L87" i="1" s="1"/>
  <c r="K95" i="1"/>
  <c r="J95" i="1"/>
  <c r="I95" i="1"/>
  <c r="H95" i="1"/>
  <c r="H87" i="1" s="1"/>
  <c r="G95" i="1"/>
  <c r="F95" i="1"/>
  <c r="E95" i="1" s="1"/>
  <c r="D95" i="1"/>
  <c r="E93" i="1"/>
  <c r="E92" i="1"/>
  <c r="E91" i="1"/>
  <c r="E90" i="1"/>
  <c r="E89" i="1"/>
  <c r="Q88" i="1"/>
  <c r="Q87" i="1" s="1"/>
  <c r="P88" i="1"/>
  <c r="O88" i="1"/>
  <c r="O87" i="1" s="1"/>
  <c r="N88" i="1"/>
  <c r="N87" i="1" s="1"/>
  <c r="M88" i="1"/>
  <c r="L88" i="1"/>
  <c r="K88" i="1"/>
  <c r="K87" i="1" s="1"/>
  <c r="J88" i="1"/>
  <c r="J87" i="1" s="1"/>
  <c r="I88" i="1"/>
  <c r="H88" i="1"/>
  <c r="G88" i="1"/>
  <c r="G87" i="1" s="1"/>
  <c r="F88" i="1"/>
  <c r="E88" i="1" s="1"/>
  <c r="D88" i="1"/>
  <c r="D87" i="1" s="1"/>
  <c r="M87" i="1"/>
  <c r="I87" i="1"/>
  <c r="E86" i="1"/>
  <c r="E85" i="1"/>
  <c r="Q84" i="1"/>
  <c r="P84" i="1"/>
  <c r="O84" i="1"/>
  <c r="N84" i="1"/>
  <c r="M84" i="1"/>
  <c r="L84" i="1"/>
  <c r="K84" i="1"/>
  <c r="J84" i="1"/>
  <c r="I84" i="1"/>
  <c r="H84" i="1"/>
  <c r="G84" i="1"/>
  <c r="E84" i="1" s="1"/>
  <c r="F84" i="1"/>
  <c r="D84" i="1"/>
  <c r="E83" i="1"/>
  <c r="E82" i="1"/>
  <c r="E81" i="1"/>
  <c r="E80" i="1"/>
  <c r="Q79" i="1"/>
  <c r="P79" i="1"/>
  <c r="O79" i="1"/>
  <c r="O75" i="1" s="1"/>
  <c r="N79" i="1"/>
  <c r="M79" i="1"/>
  <c r="L79" i="1"/>
  <c r="K79" i="1"/>
  <c r="J79" i="1"/>
  <c r="I79" i="1"/>
  <c r="H79" i="1"/>
  <c r="G79" i="1"/>
  <c r="F79" i="1"/>
  <c r="E79" i="1"/>
  <c r="D79" i="1"/>
  <c r="E78" i="1"/>
  <c r="Q76" i="1"/>
  <c r="Q75" i="1" s="1"/>
  <c r="P76" i="1"/>
  <c r="O76" i="1"/>
  <c r="N76" i="1"/>
  <c r="N75" i="1" s="1"/>
  <c r="M76" i="1"/>
  <c r="M75" i="1" s="1"/>
  <c r="L76" i="1"/>
  <c r="L75" i="1" s="1"/>
  <c r="K76" i="1"/>
  <c r="J76" i="1"/>
  <c r="J75" i="1" s="1"/>
  <c r="I76" i="1"/>
  <c r="I75" i="1" s="1"/>
  <c r="H76" i="1"/>
  <c r="H75" i="1" s="1"/>
  <c r="G76" i="1"/>
  <c r="F76" i="1"/>
  <c r="F75" i="1" s="1"/>
  <c r="E76" i="1"/>
  <c r="D76" i="1"/>
  <c r="D75" i="1" s="1"/>
  <c r="P75" i="1"/>
  <c r="K75" i="1"/>
  <c r="G75" i="1"/>
  <c r="E74" i="1"/>
  <c r="E73" i="1"/>
  <c r="E72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 s="1"/>
  <c r="D71" i="1"/>
  <c r="E70" i="1"/>
  <c r="E69" i="1"/>
  <c r="E68" i="1"/>
  <c r="E67" i="1"/>
  <c r="Q66" i="1"/>
  <c r="Q65" i="1" s="1"/>
  <c r="P66" i="1"/>
  <c r="O66" i="1"/>
  <c r="O65" i="1" s="1"/>
  <c r="N66" i="1"/>
  <c r="N65" i="1" s="1"/>
  <c r="M66" i="1"/>
  <c r="M65" i="1" s="1"/>
  <c r="L66" i="1"/>
  <c r="K66" i="1"/>
  <c r="K65" i="1" s="1"/>
  <c r="J66" i="1"/>
  <c r="J65" i="1" s="1"/>
  <c r="J20" i="1" s="1"/>
  <c r="J19" i="1" s="1"/>
  <c r="I66" i="1"/>
  <c r="I65" i="1" s="1"/>
  <c r="H66" i="1"/>
  <c r="G66" i="1"/>
  <c r="G65" i="1" s="1"/>
  <c r="F66" i="1"/>
  <c r="E66" i="1" s="1"/>
  <c r="D66" i="1"/>
  <c r="D65" i="1" s="1"/>
  <c r="P65" i="1"/>
  <c r="L65" i="1"/>
  <c r="H65" i="1"/>
  <c r="E64" i="1"/>
  <c r="E63" i="1"/>
  <c r="E62" i="1"/>
  <c r="E61" i="1"/>
  <c r="E60" i="1"/>
  <c r="E59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 s="1"/>
  <c r="D58" i="1"/>
  <c r="E57" i="1"/>
  <c r="E56" i="1"/>
  <c r="E55" i="1"/>
  <c r="E54" i="1"/>
  <c r="E53" i="1"/>
  <c r="E52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 s="1"/>
  <c r="D51" i="1"/>
  <c r="E50" i="1"/>
  <c r="E49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 s="1"/>
  <c r="D48" i="1"/>
  <c r="E47" i="1"/>
  <c r="E46" i="1"/>
  <c r="E45" i="1"/>
  <c r="E44" i="1"/>
  <c r="E43" i="1"/>
  <c r="E42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 s="1"/>
  <c r="D41" i="1"/>
  <c r="E40" i="1"/>
  <c r="E39" i="1"/>
  <c r="E38" i="1"/>
  <c r="E37" i="1"/>
  <c r="E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 s="1"/>
  <c r="D35" i="1"/>
  <c r="E34" i="1"/>
  <c r="E33" i="1"/>
  <c r="E32" i="1"/>
  <c r="E31" i="1"/>
  <c r="E30" i="1"/>
  <c r="E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 s="1"/>
  <c r="D28" i="1"/>
  <c r="E27" i="1"/>
  <c r="Q26" i="1"/>
  <c r="P26" i="1"/>
  <c r="O26" i="1"/>
  <c r="N26" i="1"/>
  <c r="M26" i="1"/>
  <c r="L26" i="1"/>
  <c r="K26" i="1"/>
  <c r="J26" i="1"/>
  <c r="I26" i="1"/>
  <c r="I21" i="1" s="1"/>
  <c r="H26" i="1"/>
  <c r="G26" i="1"/>
  <c r="F26" i="1"/>
  <c r="E26" i="1"/>
  <c r="D26" i="1"/>
  <c r="E25" i="1"/>
  <c r="E24" i="1"/>
  <c r="E23" i="1"/>
  <c r="Q22" i="1"/>
  <c r="P22" i="1"/>
  <c r="P21" i="1" s="1"/>
  <c r="P20" i="1" s="1"/>
  <c r="P19" i="1" s="1"/>
  <c r="O22" i="1"/>
  <c r="O21" i="1" s="1"/>
  <c r="O20" i="1" s="1"/>
  <c r="O19" i="1" s="1"/>
  <c r="N22" i="1"/>
  <c r="N21" i="1" s="1"/>
  <c r="M22" i="1"/>
  <c r="L22" i="1"/>
  <c r="L21" i="1" s="1"/>
  <c r="L20" i="1" s="1"/>
  <c r="L19" i="1" s="1"/>
  <c r="K22" i="1"/>
  <c r="K21" i="1" s="1"/>
  <c r="K20" i="1" s="1"/>
  <c r="J22" i="1"/>
  <c r="I22" i="1"/>
  <c r="H22" i="1"/>
  <c r="H21" i="1" s="1"/>
  <c r="H20" i="1" s="1"/>
  <c r="G22" i="1"/>
  <c r="G21" i="1" s="1"/>
  <c r="G20" i="1" s="1"/>
  <c r="F22" i="1"/>
  <c r="E22" i="1" s="1"/>
  <c r="D22" i="1"/>
  <c r="D21" i="1" s="1"/>
  <c r="D20" i="1" s="1"/>
  <c r="D19" i="1" s="1"/>
  <c r="Q21" i="1"/>
  <c r="M21" i="1"/>
  <c r="M20" i="1" s="1"/>
  <c r="M19" i="1" s="1"/>
  <c r="J21" i="1"/>
  <c r="F21" i="1"/>
  <c r="E21" i="1" s="1"/>
  <c r="H479" i="1"/>
  <c r="L479" i="1"/>
  <c r="P479" i="1"/>
  <c r="M124" i="1"/>
  <c r="N124" i="1"/>
  <c r="I124" i="1"/>
  <c r="F169" i="1"/>
  <c r="E170" i="1"/>
  <c r="E118" i="1"/>
  <c r="E133" i="1"/>
  <c r="E143" i="1"/>
  <c r="F65" i="1"/>
  <c r="E65" i="1" s="1"/>
  <c r="F87" i="1"/>
  <c r="F150" i="1"/>
  <c r="H368" i="1"/>
  <c r="E161" i="1"/>
  <c r="G169" i="1"/>
  <c r="G201" i="1"/>
  <c r="G283" i="1"/>
  <c r="F336" i="1"/>
  <c r="F391" i="1"/>
  <c r="F403" i="1"/>
  <c r="G268" i="1"/>
  <c r="E150" i="1"/>
  <c r="F149" i="1"/>
  <c r="F476" i="1"/>
  <c r="E355" i="1"/>
  <c r="E232" i="1"/>
  <c r="L320" i="1"/>
  <c r="E258" i="1"/>
  <c r="Q201" i="1"/>
  <c r="Q200" i="1" s="1"/>
  <c r="Q199" i="1" s="1"/>
  <c r="I336" i="1"/>
  <c r="E255" i="1"/>
  <c r="L368" i="1"/>
  <c r="E370" i="1"/>
  <c r="E210" i="1"/>
  <c r="F201" i="1"/>
  <c r="E341" i="1"/>
  <c r="F223" i="1"/>
  <c r="E238" i="1"/>
  <c r="E224" i="1"/>
  <c r="D201" i="1"/>
  <c r="E204" i="1"/>
  <c r="Q473" i="1" l="1"/>
  <c r="L472" i="1"/>
  <c r="L189" i="1"/>
  <c r="N20" i="1"/>
  <c r="N19" i="1" s="1"/>
  <c r="P189" i="1"/>
  <c r="P472" i="1"/>
  <c r="I20" i="1"/>
  <c r="I19" i="1" s="1"/>
  <c r="Q20" i="1"/>
  <c r="Q19" i="1" s="1"/>
  <c r="F20" i="1"/>
  <c r="E75" i="1"/>
  <c r="E87" i="1"/>
  <c r="M149" i="1"/>
  <c r="M476" i="1" s="1"/>
  <c r="L473" i="1"/>
  <c r="L475" i="1" s="1"/>
  <c r="L462" i="1"/>
  <c r="M472" i="1"/>
  <c r="M189" i="1"/>
  <c r="D189" i="1"/>
  <c r="D472" i="1"/>
  <c r="O472" i="1"/>
  <c r="O189" i="1"/>
  <c r="J472" i="1"/>
  <c r="J189" i="1"/>
  <c r="H124" i="1"/>
  <c r="H19" i="1" s="1"/>
  <c r="E132" i="1"/>
  <c r="N478" i="1"/>
  <c r="N479" i="1"/>
  <c r="G476" i="1"/>
  <c r="E311" i="1"/>
  <c r="F307" i="1"/>
  <c r="E321" i="1"/>
  <c r="F320" i="1"/>
  <c r="H336" i="1"/>
  <c r="E336" i="1" s="1"/>
  <c r="E337" i="1"/>
  <c r="F414" i="1"/>
  <c r="E122" i="1"/>
  <c r="E202" i="1"/>
  <c r="E113" i="1"/>
  <c r="K125" i="1"/>
  <c r="K124" i="1" s="1"/>
  <c r="K19" i="1" s="1"/>
  <c r="G139" i="1"/>
  <c r="E145" i="1"/>
  <c r="F142" i="1"/>
  <c r="E142" i="1" s="1"/>
  <c r="E151" i="1"/>
  <c r="K169" i="1"/>
  <c r="E169" i="1" s="1"/>
  <c r="H201" i="1"/>
  <c r="E201" i="1" s="1"/>
  <c r="I223" i="1"/>
  <c r="E223" i="1" s="1"/>
  <c r="E269" i="1"/>
  <c r="F268" i="1"/>
  <c r="H268" i="1"/>
  <c r="J268" i="1"/>
  <c r="J200" i="1" s="1"/>
  <c r="N268" i="1"/>
  <c r="N200" i="1" s="1"/>
  <c r="P268" i="1"/>
  <c r="P200" i="1" s="1"/>
  <c r="E284" i="1"/>
  <c r="F283" i="1"/>
  <c r="E283" i="1" s="1"/>
  <c r="E308" i="1"/>
  <c r="G307" i="1"/>
  <c r="G200" i="1" s="1"/>
  <c r="G199" i="1" s="1"/>
  <c r="M307" i="1"/>
  <c r="M200" i="1" s="1"/>
  <c r="M199" i="1" s="1"/>
  <c r="O307" i="1"/>
  <c r="O200" i="1" s="1"/>
  <c r="O199" i="1" s="1"/>
  <c r="E314" i="1"/>
  <c r="D320" i="1"/>
  <c r="D200" i="1" s="1"/>
  <c r="D199" i="1" s="1"/>
  <c r="G320" i="1"/>
  <c r="I320" i="1"/>
  <c r="E401" i="1"/>
  <c r="F400" i="1"/>
  <c r="E400" i="1" s="1"/>
  <c r="J414" i="1"/>
  <c r="J477" i="1" s="1"/>
  <c r="D414" i="1"/>
  <c r="D477" i="1" s="1"/>
  <c r="D479" i="1" s="1"/>
  <c r="E324" i="1"/>
  <c r="E330" i="1"/>
  <c r="D351" i="1"/>
  <c r="F351" i="1"/>
  <c r="H351" i="1"/>
  <c r="J351" i="1"/>
  <c r="F369" i="1"/>
  <c r="I368" i="1"/>
  <c r="P369" i="1"/>
  <c r="J369" i="1"/>
  <c r="E392" i="1"/>
  <c r="K391" i="1"/>
  <c r="E391" i="1" s="1"/>
  <c r="E394" i="1"/>
  <c r="J403" i="1"/>
  <c r="N403" i="1"/>
  <c r="N368" i="1" s="1"/>
  <c r="P403" i="1"/>
  <c r="E412" i="1"/>
  <c r="F411" i="1"/>
  <c r="E411" i="1" s="1"/>
  <c r="G415" i="1"/>
  <c r="G414" i="1" s="1"/>
  <c r="G477" i="1" s="1"/>
  <c r="G479" i="1" s="1"/>
  <c r="I415" i="1"/>
  <c r="I414" i="1" s="1"/>
  <c r="I477" i="1" s="1"/>
  <c r="I479" i="1" s="1"/>
  <c r="K415" i="1"/>
  <c r="K414" i="1" s="1"/>
  <c r="K477" i="1" s="1"/>
  <c r="M415" i="1"/>
  <c r="M414" i="1" s="1"/>
  <c r="M477" i="1" s="1"/>
  <c r="M479" i="1" s="1"/>
  <c r="O415" i="1"/>
  <c r="O414" i="1" s="1"/>
  <c r="O477" i="1" s="1"/>
  <c r="O479" i="1" s="1"/>
  <c r="Q415" i="1"/>
  <c r="Q414" i="1" s="1"/>
  <c r="Q477" i="1" s="1"/>
  <c r="Q479" i="1" s="1"/>
  <c r="E451" i="1"/>
  <c r="O473" i="1" l="1"/>
  <c r="O475" i="1" s="1"/>
  <c r="O462" i="1"/>
  <c r="M473" i="1"/>
  <c r="M475" i="1" s="1"/>
  <c r="M462" i="1"/>
  <c r="N199" i="1"/>
  <c r="K472" i="1"/>
  <c r="D473" i="1"/>
  <c r="D475" i="1" s="1"/>
  <c r="D462" i="1"/>
  <c r="G462" i="1"/>
  <c r="G473" i="1"/>
  <c r="H189" i="1"/>
  <c r="H472" i="1"/>
  <c r="P368" i="1"/>
  <c r="P199" i="1" s="1"/>
  <c r="F368" i="1"/>
  <c r="E369" i="1"/>
  <c r="J479" i="1"/>
  <c r="J478" i="1"/>
  <c r="E268" i="1"/>
  <c r="F200" i="1"/>
  <c r="E415" i="1"/>
  <c r="E320" i="1"/>
  <c r="E307" i="1"/>
  <c r="G478" i="1"/>
  <c r="Q478" i="1"/>
  <c r="D474" i="1"/>
  <c r="D480" i="1" s="1"/>
  <c r="M478" i="1"/>
  <c r="D478" i="1"/>
  <c r="E20" i="1"/>
  <c r="I472" i="1"/>
  <c r="I189" i="1"/>
  <c r="Q462" i="1"/>
  <c r="E403" i="1"/>
  <c r="J368" i="1"/>
  <c r="J199" i="1" s="1"/>
  <c r="E351" i="1"/>
  <c r="K368" i="1"/>
  <c r="K199" i="1" s="1"/>
  <c r="H200" i="1"/>
  <c r="H199" i="1" s="1"/>
  <c r="K149" i="1"/>
  <c r="E139" i="1"/>
  <c r="G124" i="1"/>
  <c r="G19" i="1" s="1"/>
  <c r="E125" i="1"/>
  <c r="E414" i="1"/>
  <c r="F477" i="1"/>
  <c r="I200" i="1"/>
  <c r="I199" i="1" s="1"/>
  <c r="O478" i="1"/>
  <c r="O474" i="1"/>
  <c r="O480" i="1" s="1"/>
  <c r="M474" i="1"/>
  <c r="M480" i="1" s="1"/>
  <c r="I478" i="1"/>
  <c r="F124" i="1"/>
  <c r="E124" i="1" s="1"/>
  <c r="Q472" i="1"/>
  <c r="Q474" i="1" s="1"/>
  <c r="Q189" i="1"/>
  <c r="N189" i="1"/>
  <c r="N472" i="1"/>
  <c r="L474" i="1"/>
  <c r="L480" i="1" s="1"/>
  <c r="Q475" i="1"/>
  <c r="Q481" i="1" s="1"/>
  <c r="J473" i="1" l="1"/>
  <c r="J462" i="1"/>
  <c r="P462" i="1"/>
  <c r="P473" i="1"/>
  <c r="I473" i="1"/>
  <c r="I475" i="1" s="1"/>
  <c r="I462" i="1"/>
  <c r="G189" i="1"/>
  <c r="G472" i="1"/>
  <c r="G474" i="1" s="1"/>
  <c r="K476" i="1"/>
  <c r="E149" i="1"/>
  <c r="K473" i="1"/>
  <c r="K475" i="1" s="1"/>
  <c r="K462" i="1"/>
  <c r="I474" i="1"/>
  <c r="I480" i="1" s="1"/>
  <c r="F19" i="1"/>
  <c r="E368" i="1"/>
  <c r="D481" i="1"/>
  <c r="K474" i="1"/>
  <c r="Q480" i="1"/>
  <c r="E477" i="1"/>
  <c r="F479" i="1"/>
  <c r="F478" i="1"/>
  <c r="H473" i="1"/>
  <c r="H475" i="1" s="1"/>
  <c r="H462" i="1"/>
  <c r="L481" i="1"/>
  <c r="E200" i="1"/>
  <c r="F199" i="1"/>
  <c r="H474" i="1"/>
  <c r="H480" i="1" s="1"/>
  <c r="G475" i="1"/>
  <c r="G481" i="1" s="1"/>
  <c r="K189" i="1"/>
  <c r="N462" i="1"/>
  <c r="N473" i="1"/>
  <c r="N475" i="1" s="1"/>
  <c r="M481" i="1"/>
  <c r="O481" i="1"/>
  <c r="N474" i="1" l="1"/>
  <c r="N480" i="1" s="1"/>
  <c r="F472" i="1"/>
  <c r="E19" i="1"/>
  <c r="F189" i="1"/>
  <c r="E189" i="1" s="1"/>
  <c r="G480" i="1"/>
  <c r="P475" i="1"/>
  <c r="P481" i="1" s="1"/>
  <c r="P474" i="1"/>
  <c r="F473" i="1"/>
  <c r="E199" i="1"/>
  <c r="F462" i="1"/>
  <c r="E462" i="1" s="1"/>
  <c r="H481" i="1"/>
  <c r="K478" i="1"/>
  <c r="K480" i="1" s="1"/>
  <c r="K479" i="1"/>
  <c r="K481" i="1" s="1"/>
  <c r="E476" i="1"/>
  <c r="E478" i="1" s="1"/>
  <c r="I481" i="1"/>
  <c r="J475" i="1"/>
  <c r="J481" i="1" s="1"/>
  <c r="J474" i="1"/>
  <c r="E473" i="1" l="1"/>
  <c r="F475" i="1"/>
  <c r="F481" i="1" s="1"/>
  <c r="F474" i="1"/>
  <c r="E472" i="1"/>
  <c r="E474" i="1" s="1"/>
  <c r="E479" i="1"/>
  <c r="J480" i="1"/>
  <c r="P480" i="1"/>
  <c r="N481" i="1"/>
  <c r="F480" i="1" l="1"/>
  <c r="E475" i="1"/>
  <c r="E481" i="1" s="1"/>
  <c r="E480" i="1" l="1"/>
</calcChain>
</file>

<file path=xl/sharedStrings.xml><?xml version="1.0" encoding="utf-8"?>
<sst xmlns="http://schemas.openxmlformats.org/spreadsheetml/2006/main" count="556" uniqueCount="512">
  <si>
    <t>Образац 5</t>
  </si>
  <si>
    <t xml:space="preserve">Назив надлежног директног корисника буџетских средстава </t>
  </si>
  <si>
    <t>(попуњава само индиректни корисник буџетских средстава)</t>
  </si>
  <si>
    <t>ИЗВЕШТАЈ О ИЗВРШЕЊУ БУЏЕТА</t>
  </si>
  <si>
    <t>(У хиљадама динара)</t>
  </si>
  <si>
    <t>Ознака ОП</t>
  </si>
  <si>
    <t>Број конта</t>
  </si>
  <si>
    <t>Опис</t>
  </si>
  <si>
    <t>Износ планираних прихода и примања</t>
  </si>
  <si>
    <t>Износ остварених прихода и примања</t>
  </si>
  <si>
    <t>Укупно (од 6 до 17)</t>
  </si>
  <si>
    <t>Приходи из буџета</t>
  </si>
  <si>
    <t>Из донација</t>
  </si>
  <si>
    <t>Из осталих извора</t>
  </si>
  <si>
    <t>Републике</t>
  </si>
  <si>
    <t>Аутономне покрајине</t>
  </si>
  <si>
    <t>Општине  /  града</t>
  </si>
  <si>
    <t>ООСО</t>
  </si>
  <si>
    <t>Донације преко МИНРЗС</t>
  </si>
  <si>
    <t>Директне донације и помоћи установама</t>
  </si>
  <si>
    <t>Учешће у цени смештаја (пензије, сродници и сл.)</t>
  </si>
  <si>
    <t>Делатност установа -Социјална заштита</t>
  </si>
  <si>
    <t>Буџетски фонд-Социјална заштита</t>
  </si>
  <si>
    <t>Права корисника -Социјална заштита</t>
  </si>
  <si>
    <t>Комесаријат, Министарство просвете, Канцеларија за КиМ и др. мин.</t>
  </si>
  <si>
    <t>ТЕКУЋИ ПРИХОДИ И ПРИМАЊА ОД ПРОДАЈЕ НЕФИНАНСИЈСКЕ ИМОВИНЕ (5002 + 5106)</t>
  </si>
  <si>
    <t>ТЕКУЋИ ПРИХОДИ   (5003 + 5047 + 5057 + 5069 + 5094 + 5099 + 5103)</t>
  </si>
  <si>
    <t>ПОРЕЗИ   (5004 + 5008 + 5010 + 5017 + 5023 + 5030 + 5033 + 5040)</t>
  </si>
  <si>
    <t>ПОРЕЗ НА ДОХОДАК, ДОБИТ И КАПИТАЛНЕ ДОБИТКЕ (од 5005 до 5007)</t>
  </si>
  <si>
    <t>Порези на доходак и капиталнe добиткe које плаћају физичка лица</t>
  </si>
  <si>
    <t>Порези на добит и капиталне добитке које плаћају предузећа и друга правна лица</t>
  </si>
  <si>
    <t>Порези на доходак, добит и капиталне добитке који се не могу разврстати између физичких и правних лица</t>
  </si>
  <si>
    <t>ПОРЕЗ НА ФОНД ЗАРАДА (5009)</t>
  </si>
  <si>
    <t>Порез на фонд зарада</t>
  </si>
  <si>
    <t>ПОРЕЗ НА ИМОВИНУ (од 5011 до 5016)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</si>
  <si>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</si>
  <si>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</si>
  <si>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</si>
  <si>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</si>
  <si>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Други једнократни порези на имовину</t>
  </si>
  <si>
    <t>Други периодични порези на имовину</t>
  </si>
  <si>
    <t>ПОРЕЗ НА ДОБРА И УСЛУГЕ (од 5018 до 5022)</t>
  </si>
  <si>
    <t>Општи порези на добра и услуге</t>
  </si>
  <si>
    <t>5019</t>
  </si>
  <si>
    <t>Добит фискалних монопола</t>
  </si>
  <si>
    <t>5020</t>
  </si>
  <si>
    <t>Порези на појединачне услуге</t>
  </si>
  <si>
    <t>5021</t>
  </si>
  <si>
    <t>Порези, таксе и накнаде на употребу добара и на дозволу да се добра употребљавају или делатности обављају</t>
  </si>
  <si>
    <t>5022</t>
  </si>
  <si>
    <t>Други порези на добра и услуге</t>
  </si>
  <si>
    <t>5023</t>
  </si>
  <si>
    <t>ПОРЕЗ НА МЕЂУНАРОДНУ ТРГОВИНУ И ТРАНСАКЦИЈЕ (од 5024 до 5029)</t>
  </si>
  <si>
    <t>5024</t>
  </si>
  <si>
    <t>Царине и друге увозне дажбине</t>
  </si>
  <si>
    <t>5025</t>
  </si>
  <si>
    <t>Порези на извоз</t>
  </si>
  <si>
    <t>5026</t>
  </si>
  <si>
    <t>Добит извозних или увозних монопола</t>
  </si>
  <si>
    <t>5027</t>
  </si>
  <si>
    <t>Добит по основу разлике између куповног и продајног девизног курса</t>
  </si>
  <si>
    <t>5028</t>
  </si>
  <si>
    <t>Порези на продају или куповину девиза</t>
  </si>
  <si>
    <t>5029</t>
  </si>
  <si>
    <t>Други порези на међународну трговину и трансакције</t>
  </si>
  <si>
    <t>5030</t>
  </si>
  <si>
    <t>ДРУГИ ПОРЕЗИ (5031 + 5032)</t>
  </si>
  <si>
    <t>5031</t>
  </si>
  <si>
    <t>Други порези које искључиво плаћају предузећа, односно предузетници</t>
  </si>
  <si>
    <t>5032</t>
  </si>
  <si>
    <t>Други порези које плаћају остала лица или који се не могу идентификовати</t>
  </si>
  <si>
    <t>717000</t>
  </si>
  <si>
    <t xml:space="preserve">АКЦИЗЕ (од 5034 до 5039) </t>
  </si>
  <si>
    <t>717100</t>
  </si>
  <si>
    <t>Акцизе на деривате нафте</t>
  </si>
  <si>
    <t>717200</t>
  </si>
  <si>
    <t>Акцизе на дуванске прерађевине</t>
  </si>
  <si>
    <t>717300</t>
  </si>
  <si>
    <t>Акцизе на алкохолна пића</t>
  </si>
  <si>
    <t>717400</t>
  </si>
  <si>
    <t>Акцизе на освежавајућа безалкохолна пића</t>
  </si>
  <si>
    <t>717500</t>
  </si>
  <si>
    <t>Акцизе на кафу</t>
  </si>
  <si>
    <t>717600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</si>
  <si>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</si>
  <si>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</si>
  <si>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</si>
  <si>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</si>
  <si>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</si>
  <si>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</si>
  <si>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</si>
  <si>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</si>
  <si>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СОЦИЈАЛНИ ДОПРИНОСИ (5048 + 5053)</t>
  </si>
  <si>
    <t>ДОПРИНОСИ ЗА СОЦИЈАЛНО ОСИГУРАЊЕ (од 5049 до 5052)</t>
  </si>
  <si>
    <t>Доприноси за социјално осигурање на терет запослених</t>
  </si>
  <si>
    <t>Доприноси за социјално осигурање на терет послодавца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</si>
  <si>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</si>
  <si>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</si>
  <si>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ОСТАЛИ СОЦИЈАЛНИ ДОПРИНОСИ  (од 5054 до 5056)</t>
  </si>
  <si>
    <t>Социјални доприноси на терет осигураника</t>
  </si>
  <si>
    <t>Социјални доприноси  на терет послодаваца</t>
  </si>
  <si>
    <t>Импутирани социјални доприноси</t>
  </si>
  <si>
    <t>ДОНАЦИЈЕ И ТРАНСФЕРИ  (5058 + 5061 + 5066)</t>
  </si>
  <si>
    <t>ДОНАЦИЈЕ ОД ИНОСТРАНИХ ДРЖАВА (5059 + 5060)</t>
  </si>
  <si>
    <t>Текуће донације од иностраних држава</t>
  </si>
  <si>
    <t>Капиталне донације од иностраних држава</t>
  </si>
  <si>
    <t>ДОНАЦИЈЕ ОД МЕЂУНАРОДНИХ ОРГАНИЗАЦИЈА (5062 до 5065)</t>
  </si>
  <si>
    <t>Текуће донације од међународних организација</t>
  </si>
  <si>
    <t>Капиталне донације од међународних организација</t>
  </si>
  <si>
    <t>732300</t>
  </si>
  <si>
    <t>Текуће помоћи од ЕУ</t>
  </si>
  <si>
    <t>732400</t>
  </si>
  <si>
    <t>Капиталне помоћи од ЕУ</t>
  </si>
  <si>
    <t>ТРАНСФЕРИ ОД ДРУГИХ НИВОА ВЛАСТИ (5067 + 5068)</t>
  </si>
  <si>
    <t>Текући трансфери од других нивоа власти</t>
  </si>
  <si>
    <t>Капитални трансфери од других нивоа власти</t>
  </si>
  <si>
    <t>ДРУГИ ПРИХОДИ (5070 + 5077 + 5082 + 5089 + 5092)</t>
  </si>
  <si>
    <t>ПРИХОДИ ОД ИМОВИНЕ (од 5071 до 5076)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</si>
  <si>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</si>
  <si>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</si>
  <si>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</si>
  <si>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</si>
  <si>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</si>
  <si>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741600</t>
  </si>
  <si>
    <t>Финансијске промене на финансијским лизинзима</t>
  </si>
  <si>
    <t>ПРИХОДИ ОД ПРОДАЈЕ ДОБАРА И УСЛУГА (од 5078 до 5081)</t>
  </si>
  <si>
    <t>Приходи од продаје добара и услуга или закупа од стране тржишних организација</t>
  </si>
  <si>
    <t>Таксе и накнаде</t>
  </si>
  <si>
    <t>Споредне продаје добара и услуга које врше државне нетржишне јединице</t>
  </si>
  <si>
    <t>Импутиране продаје добара и услуга</t>
  </si>
  <si>
    <t>НОВЧАНЕ КАЗНЕ И ОДУЗЕТА ИМОВИНСКА КОРИСТ (од 5083 до 5088)</t>
  </si>
  <si>
    <t xml:space="preserve">Приходи од новчаних казни за кривична дела 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</si>
  <si>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</si>
  <si>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</si>
  <si>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</si>
  <si>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</si>
  <si>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</si>
  <si>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ДОБРОВОЉНИ ТРАНСФЕРИ ОД ФИЗИЧКИХ И ПРАВНИХ ЛИЦА (5090 + 5091)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</si>
  <si>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</si>
  <si>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</si>
  <si>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 (5093)</t>
  </si>
  <si>
    <t>Мешовити и неодређени приходи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</si>
  <si>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</si>
  <si>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</si>
  <si>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</t>
  </si>
  <si>
    <t>МЕМОРАНДУМСКЕ СТАВКЕ ЗА РЕФУНДАЦИЈУ РАСХОДА ИЗ ПРЕТХОДНЕ ГОДИНЕ (5098)</t>
  </si>
  <si>
    <t>Меморандумске ставке за рефундацију расхода из претходне године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</si>
  <si>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</si>
  <si>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</si>
  <si>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Трансфери између буџетских корисника на истом нивоу</t>
  </si>
  <si>
    <t>Трансфери између организација обавезног социјалног осигурања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</si>
  <si>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</si>
  <si>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</si>
  <si>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</si>
  <si>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</si>
  <si>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</si>
  <si>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непокретности</t>
  </si>
  <si>
    <t>ПРИМАЊА ОД ПРОДАЈЕ ПОКРЕТНЕ ИМОВИНЕ (5111)</t>
  </si>
  <si>
    <t>Примања од продаје покретне имовине</t>
  </si>
  <si>
    <t>ПРИМАЊА ОД ПРОДАЈЕ ОСТАЛИХ ОСНОВНИХ СРЕДСТАВА (5113)</t>
  </si>
  <si>
    <t>Примања од продаје осталих основних средстава</t>
  </si>
  <si>
    <t>ПРИМАЊА ОД ПРОДАЈЕ ЗАЛИХА (5115 + 5117 + 5119)</t>
  </si>
  <si>
    <t>ПРИМАЊА ОД ПРОДАЈЕ РОБНИХ РЕЗЕРВИ (5116)</t>
  </si>
  <si>
    <t>Примања од продаје робних резерви</t>
  </si>
  <si>
    <t>ПРИМАЊА ОД ПРОДАЈЕ ЗАЛИХА ПРОИЗВОДЊЕ (5118)</t>
  </si>
  <si>
    <t>Примања од продаје залиха производње</t>
  </si>
  <si>
    <t>ПРИМАЊА ОД ПРОДАЈЕ РОБЕ ЗА ДАЉУ ПРОДАЈУ (5120)</t>
  </si>
  <si>
    <t>Примања од продаје робе за даљу продају</t>
  </si>
  <si>
    <t>ПРИМАЊА ОД ПРОДАЈЕ ДРАГОЦЕНОСТИ (5122)</t>
  </si>
  <si>
    <t>ПРИМАЊА ОД ПРОДАЈЕ ДРАГОЦЕНОСТИ (5123)</t>
  </si>
  <si>
    <t>Примања од продаје драгоцености</t>
  </si>
  <si>
    <t>ПРИМАЊА ОД ПРОДАЈЕ ПРИРОДНЕ ИМОВИНЕ (5125 + 5127 + 5129)</t>
  </si>
  <si>
    <t>ПРИМАЊА ОД ПРОДАЈЕ ЗЕМЉИШТА (5126)</t>
  </si>
  <si>
    <t>Примања од продаје земљишта</t>
  </si>
  <si>
    <t>ПРИМАЊА ОД ПРОДАЈЕ ПОДЗЕМНИХ БЛАГА (5128)</t>
  </si>
  <si>
    <t>Примања од продаје подземних блага</t>
  </si>
  <si>
    <t>ПРИМАЊА ОД ПРОДАЈЕ ШУМА И ВОДА (5130)</t>
  </si>
  <si>
    <t>Примања од продаје шума и вода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</si>
  <si>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</si>
  <si>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</si>
  <si>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</si>
  <si>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</si>
  <si>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</si>
  <si>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</si>
  <si>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</si>
  <si>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задуживања од осталих поверилаца у земљи</t>
  </si>
  <si>
    <t>Примања од задуживања од домаћинстава у земљи</t>
  </si>
  <si>
    <t>Примања од домаћих финансијских деривата</t>
  </si>
  <si>
    <t>Примања од домаћих меница</t>
  </si>
  <si>
    <t>Исправка унутрашњег дуга</t>
  </si>
  <si>
    <t>ПРИМАЊА ОД ИНОСТРАНОГ ЗАДУЖИВАЊА (од 5144 до 5150)</t>
  </si>
  <si>
    <t>Примања од емитовања иностраних хартија од вредности, изузев акција</t>
  </si>
  <si>
    <t>Примања од задуживања од иностраних држава</t>
  </si>
  <si>
    <t>Примања од задуживања од мултилатералних институција</t>
  </si>
  <si>
    <t xml:space="preserve">Примања од задуживања од иностраних пословних банака 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</si>
  <si>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</si>
  <si>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</si>
  <si>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</si>
  <si>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ФИНАНСИЈСКЕ ИМОВИНЕ (5152 + 5162)</t>
  </si>
  <si>
    <t>ПРИМАЊА ОД ПРОДАЈЕ ДОМАЋЕ ФИНАНСИЈСКЕ ИМОВИНЕ (од 5153 до 5161 )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</si>
  <si>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</si>
  <si>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</si>
  <si>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</si>
  <si>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Примања од отплате кредита датих домаћим пословним банкама</t>
  </si>
  <si>
    <t>Примања од отплате кредита датих домаћим јавним нефинансијским институцијама</t>
  </si>
  <si>
    <t xml:space="preserve">Примања од оптлате кредита датих физичким лицима и домаћинствима у земљи 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</si>
  <si>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</si>
  <si>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</si>
  <si>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Примања од продаје домаћих акција и осталог капитала</t>
  </si>
  <si>
    <t>ПРИМАЊА ОД ПРОДАЈЕ СТРАНЕ ФИНАНСИЈСКЕ ИМОВИНЕ (од 5163 до5170)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</si>
  <si>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</si>
  <si>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</si>
  <si>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</si>
  <si>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</si>
  <si>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Примања од отплате кредита датих страним нефинансијским институцијама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</si>
  <si>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</si>
  <si>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</si>
  <si>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922800</t>
  </si>
  <si>
    <t>Примања од продаје стране валуте</t>
  </si>
  <si>
    <t>УКУПНИ ПРИХОДИ И ПРИМАЊА   (5001 + 5131)</t>
  </si>
  <si>
    <t>II. УКУПНИ РАСХОДИ И ИЗДАЦИ</t>
  </si>
  <si>
    <t>Износ планираних расхода</t>
  </si>
  <si>
    <t>Износ извршених расхода и издатака</t>
  </si>
  <si>
    <t>Општине града</t>
  </si>
  <si>
    <t>ТЕКУЋИ РАСХОДИ И ИЗДАЦИ ЗА НЕФИНАНСИЈСКЕ ИМОВИНЕ (5173 + 5341)</t>
  </si>
  <si>
    <t>ТЕКУЋИ РАСХОДИ   (5174 + 5196 + 5241 + 5256 + 5280 + 5293 + 5309 + 5324)</t>
  </si>
  <si>
    <t>РАСХОДИ ЗА ЗАПОСЛЕНЕ  (5175 + 5177 + 5181 + 5183 + 5188 + 5190 + 5192 + 5194)</t>
  </si>
  <si>
    <t>ПЛАТЕ, ДОДАЦИ  И НАКНАДЕ ЗАПОСЛЕНИХ  (ЗАРАДЕ) (5176)</t>
  </si>
  <si>
    <t>Плате, додаци и накнаде запослених</t>
  </si>
  <si>
    <t>СОЦИЈАЛНИ ДОПРИНОСИ НА ТЕРЕТ ПОСЛОДАВЦА (од 5178 до 5180)</t>
  </si>
  <si>
    <t xml:space="preserve">Допринос за пензијско и инвалидско осигурање </t>
  </si>
  <si>
    <t>Допринос за здравствено осигурање</t>
  </si>
  <si>
    <t>Допринос за незапосленост</t>
  </si>
  <si>
    <t>НАКНАДЕ У НАТУРИ (5182)</t>
  </si>
  <si>
    <t>Накнаде у натури</t>
  </si>
  <si>
    <t>СОЦИЈАЛНА ДАВАЊА ЗАПОСЛЕНИМА  (од 5184 до 5187)</t>
  </si>
  <si>
    <t>Исплата накнада за време одсуствовања с посла на терет фондова</t>
  </si>
  <si>
    <t>Расходи за образовање деце запослених</t>
  </si>
  <si>
    <t>Отпремнине и помоћи</t>
  </si>
  <si>
    <t>Помоћ у медицинском лечењу запосленог или члана уже породице и друге помоћи запосленом</t>
  </si>
  <si>
    <t>НАКНАДЕ ТРОШКОВА ЗА ЗАПОСЛЕНЕ (5189)</t>
  </si>
  <si>
    <t>Накнаде трошкова за запослене</t>
  </si>
  <si>
    <t>НАГРАДЕ ЗАПОСЛЕНИМА И ОСТАЛИ ПОСЕБНИ РАСХОДИ (5191)</t>
  </si>
  <si>
    <t>Награде запосленима и остали посебни расходи</t>
  </si>
  <si>
    <t>ПОСЛАНИЧКИ ДОДАТАК   (5193)</t>
  </si>
  <si>
    <t>Посланички додатак</t>
  </si>
  <si>
    <t>СУДИЈСКИ ДОДАТАК (5195)</t>
  </si>
  <si>
    <t>Судијски додатак</t>
  </si>
  <si>
    <t xml:space="preserve">КОРИШЋЕЊЕ УСЛУГА И РОБА   (5197 + 5205 + 5211 + 5220 + 5228 + 5231) </t>
  </si>
  <si>
    <t>СТАЛНИ ТРОШКОВИ (од 5198 до 5204)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</si>
  <si>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</si>
  <si>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</si>
  <si>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</si>
  <si>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</si>
  <si>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</si>
  <si>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</si>
  <si>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Остали трошкови транспорта</t>
  </si>
  <si>
    <t>ТРОШКОВИ ПУТОВАЊА (од 5206 до 5210)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</si>
  <si>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</si>
  <si>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</si>
  <si>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</si>
  <si>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>Трошкови путовања ученика</t>
  </si>
  <si>
    <t>УСЛУГЕ ПО УГОВОРУ (од 5212 до 5219)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</si>
  <si>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</si>
  <si>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</si>
  <si>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</si>
  <si>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</si>
  <si>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</si>
  <si>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</si>
  <si>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</si>
  <si>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Остале опште услуге</t>
  </si>
  <si>
    <t>СПЕЦИЈАЛИЗОВАНЕ УСЛУГЕ   (од 5221 до 5227)</t>
  </si>
  <si>
    <t>Пољопривредне услуге</t>
  </si>
  <si>
    <t>Услуге образовања, културе и спорта</t>
  </si>
  <si>
    <t>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</si>
  <si>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</si>
  <si>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</si>
  <si>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</si>
  <si>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</si>
  <si>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 (5229 + 5230)</t>
  </si>
  <si>
    <t>Текуће поправке и одржавање зграда и објеката</t>
  </si>
  <si>
    <t>Текуће поправке и одржавање опреме</t>
  </si>
  <si>
    <t>МАТЕРИЈАЛ (од 5232 до 5240)</t>
  </si>
  <si>
    <t>Административни материјал</t>
  </si>
  <si>
    <t xml:space="preserve">Материјали за пољопривреду 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</si>
  <si>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</si>
  <si>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</si>
  <si>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</si>
  <si>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</si>
  <si>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</si>
  <si>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</si>
  <si>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</si>
  <si>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АМОРТИЗАЦИЈА И УПОТРЕБА СРЕДСТАВА ЗА РАД ( 5242 + 5246 + 5248 + 5250 + 5254)</t>
  </si>
  <si>
    <t>АМОРТИЗАЦИЈА НЕКРЕТНИНА И ОПРЕМЕ (од 5243 до 5245)</t>
  </si>
  <si>
    <t>Амортизација зграда и грађевинских објеката</t>
  </si>
  <si>
    <t>Амортизација опреме</t>
  </si>
  <si>
    <t>Амотризација осталих некретнина и опреме</t>
  </si>
  <si>
    <t>АМОРТИЗАЦИЈА КУЛТИВИСАНЕ ИМОВИНЕ (5247)</t>
  </si>
  <si>
    <t>Амортизација култивисане имовине</t>
  </si>
  <si>
    <t>УПОТРЕБА ДРАГОЦЕНОСТИ (5249)</t>
  </si>
  <si>
    <t>Употреба драгоцености</t>
  </si>
  <si>
    <t>УПОТРЕБА ПРИРОДНЕ ИМОВИНЕ (од 5251 до 5253)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</si>
  <si>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</si>
  <si>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</si>
  <si>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</si>
  <si>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 (5255)</t>
  </si>
  <si>
    <t>Амортизација нематеријалне имовине</t>
  </si>
  <si>
    <t>ОТПЛАТА КАМАТА И ПРАТЕЋИ ТРОШКОВИ ЗАДУЖИВАЊА (5257 + 5267 + 5274 + 5276)</t>
  </si>
  <si>
    <t>ОТПЛАТЕ ДОМАЋИХ КАМАТА    (од 5258 до 5266)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</si>
  <si>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</si>
  <si>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</si>
  <si>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</si>
  <si>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</si>
  <si>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</si>
  <si>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</si>
  <si>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</si>
  <si>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</si>
  <si>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СТРАНИХ КАМАТА   (од 5268 до 5273)</t>
  </si>
  <si>
    <t>Отплата камата на стране хартије од вредности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</si>
  <si>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</si>
  <si>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</si>
  <si>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</si>
  <si>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</si>
  <si>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</si>
  <si>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ОТПЛАТА КАМАТА ПО ГАРАНЦИЈА (5275)</t>
  </si>
  <si>
    <t>Отплата камата по основу активираних гаранција</t>
  </si>
  <si>
    <t>ПРАТЕЋИ ТРОШКОВИ ЗАДУЖИВАЊА  (од 5277 до 5279)</t>
  </si>
  <si>
    <t>Негативне курсне разлике</t>
  </si>
  <si>
    <t>Казне за кашњење</t>
  </si>
  <si>
    <t>Таксе које проистичу из задуживања</t>
  </si>
  <si>
    <t>СУБВЕНЦИЈЕ (5281 + 5284 + 5287 + 5290)</t>
  </si>
  <si>
    <t>СУБВЕНЦИЈЕ ЈАВНИМ НЕФИНАНСИЈСКИМ ПРЕДУЗЕЋИМА И ОРГАНИЗАЦИЈАМА (5282 + 5283)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</si>
  <si>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</si>
  <si>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</si>
  <si>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СУБВЕНЦИЈЕ ПРИВАТНИМ ФИНАНСИЈСКИМ ИНСТИТУЦИЈАМА   (5285 + 5286)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</si>
  <si>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</si>
  <si>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</si>
  <si>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СУБВЕНЦИЈЕ ЈАВНИМ ФИНАНСИЈСКИМ ИНСТИТУЦИЈАМА (5288 + 5289)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</si>
  <si>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</si>
  <si>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</si>
  <si>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СУБВЕНЦИЈЕ ПРИВАТНИМ ПРЕДУЗЕЋИМА (5291 + 5292)</t>
  </si>
  <si>
    <t>Текуће субвенције приватним предузећима</t>
  </si>
  <si>
    <t>Капиталне субвенције приватним предузећима</t>
  </si>
  <si>
    <t>ДОНАЦИЈЕ, ДОТАЦИЈЕ И ТРАНСФЕРИ  (5294 + 5297 + 5300 + 5303 + 5306)</t>
  </si>
  <si>
    <t>ДОНАЦИЈЕ СТРАНИМ ВЛАДАМА  (5295 + 5296)</t>
  </si>
  <si>
    <t>Текуће донације страним владама</t>
  </si>
  <si>
    <t>Капиталне донације страним владама</t>
  </si>
  <si>
    <t>ДОТАЦИЈЕ МЕЂУНАРОДНИМ ОРГАНИЗАЦИЈАМА (5298 + 5299)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</si>
  <si>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</si>
  <si>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</si>
  <si>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(5301 + 5302)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</si>
  <si>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</si>
  <si>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</si>
  <si>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 (5304 + 5305)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</si>
  <si>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</si>
  <si>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</si>
  <si>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ДОТАЦИЈЕ И ТРАНСФЕРИ (5307 + 5308)</t>
  </si>
  <si>
    <t>Остале текуће дотације и трансфери</t>
  </si>
  <si>
    <t>Остале капиталне дотације и трансфери</t>
  </si>
  <si>
    <t>СОЦИЈАЛНО ОСИГУРАЊЕ И СОЦИЈАЛНА ЗАШТИТА  (5310 + 5314)</t>
  </si>
  <si>
    <t>ПРАВА ИЗ СОЦИЈАЛНОГ ОСИГУРАЊА (ОРГАНИЗАЦИЈЕ ОБАВЕЗНОГ СОЦИЈАЛНОГ ОСИГУРАЊА) (од 5311 до 5313)</t>
  </si>
  <si>
    <t>Права из социјалног осигурања која се исплаћују непосредно домаћинствима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</si>
  <si>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</si>
  <si>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</si>
  <si>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ЗА СОЦИЈАЛНУ ЗАШТИТУ ИЗ БУЏЕТА (од 5315 до 5323)</t>
  </si>
  <si>
    <t>Накнаде из буџета у случају болести и инвалидности</t>
  </si>
  <si>
    <t xml:space="preserve">Накнаде из буџета за породиљско одсуство </t>
  </si>
  <si>
    <t xml:space="preserve">Накнаде из буџета за децу и породицу </t>
  </si>
  <si>
    <t xml:space="preserve">Накнаде из буџета за случај незапослености </t>
  </si>
  <si>
    <t>Старосне и породичне пензије из буџета</t>
  </si>
  <si>
    <t>Накнаде из буџета у случају смрти</t>
  </si>
  <si>
    <t xml:space="preserve">Накнаде из буџета за образовање, културу, науку и спорт </t>
  </si>
  <si>
    <t xml:space="preserve">Накнаде из буџета за становање и живот </t>
  </si>
  <si>
    <t>Остале накнаде из буџета</t>
  </si>
  <si>
    <t>ОСТАЛИ РАСХОДИ  (5325 + 5328 + 5332 + 5334 + 5337 + 5339)</t>
  </si>
  <si>
    <t>ДОТАЦИЈЕ НЕВЛАДИНИМ ОРГАНИЗАЦИЈАМА (5326 + 5327)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</si>
  <si>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</si>
  <si>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</si>
  <si>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ПОРЕЗИ, ОБАВЕЗНЕ ТАКСЕ И КАЗНЕ (од 5329 до 5331)</t>
  </si>
  <si>
    <t>Остали порези</t>
  </si>
  <si>
    <t xml:space="preserve">Обавезне таксе </t>
  </si>
  <si>
    <t>Новчане казне</t>
  </si>
  <si>
    <t>НОВЧАНЕ КАЗНЕ И ПЕНАЛИ ПО РЕШЕЊУ СУДОВА И СУДСКИХ ТЕЛА (5333)</t>
  </si>
  <si>
    <t>Новчане казне и пенали по решењу судова и судских тела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</si>
  <si>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</si>
  <si>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услед елементарних непогода</t>
  </si>
  <si>
    <t>Накнада штете од дивљачи</t>
  </si>
  <si>
    <t>НАКНАДА ШТЕТЕ ЗА ПОВРЕДЕ ИЛИ ШТЕТУ НАНЕТУ ОД СТРАНЕ ДРЖАВНИХ ОРГАНА (5338)</t>
  </si>
  <si>
    <t>Накнада штете за повреде или штету нанете од стране државних органа</t>
  </si>
  <si>
    <t>РАСХОДИ КОЈИ СЕ ФИНАНСИРАЈУ ИЗ СРЕДСТАВА ЗА РЕАЛИЗАЦИЈУ НАЦИОНАЛНОГ ИНВЕСТИЦИОНОГ ПЛАНА (5340)</t>
  </si>
  <si>
    <t xml:space="preserve">Расходи који се финансирају из средстава за реализацију националног инвестиционог плана </t>
  </si>
  <si>
    <t>ИЗДАЦИ ЗА НЕФИНАНСИЈСКУ ИМОВИНУ (5342 + 5364 + 5373 + 5376 + 5384)</t>
  </si>
  <si>
    <t>ОСНОВНА СРЕДСТВА (5343 + 5348 + 5358 + 5360 +5362)</t>
  </si>
  <si>
    <t>ЗГРАДЕ И ГРАЂЕВИНСКИ ОБЈЕКТИ (од 5344 до 5347)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</si>
  <si>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</si>
  <si>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</si>
  <si>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</si>
  <si>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</si>
  <si>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 (од 5349 до 5357)</t>
  </si>
  <si>
    <t>Опрема за саобраћај</t>
  </si>
  <si>
    <t>Административна опрема</t>
  </si>
  <si>
    <t>Опрема за пољопривреду</t>
  </si>
  <si>
    <t>Опрема за очување животне средине и науку</t>
  </si>
  <si>
    <t>Медицинска и лабораторијска опрема</t>
  </si>
  <si>
    <t>Опрема за образовање,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</si>
  <si>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</si>
  <si>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</si>
  <si>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</si>
  <si>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 (5359)</t>
  </si>
  <si>
    <t>Остале некретнине и опрема</t>
  </si>
  <si>
    <t>КУЛТИВИСАНА ИМОВИНА (5361)</t>
  </si>
  <si>
    <t>Култивисана имовина</t>
  </si>
  <si>
    <t>НЕМАТЕРИЈАЛНА ИМОВИНА (5363)</t>
  </si>
  <si>
    <t>Нематеријална имовина</t>
  </si>
  <si>
    <t>ЗАЛИХЕ (5365 + 5367 + 5371)</t>
  </si>
  <si>
    <t>РОБНЕ РЕЗЕРВЕ (5366)</t>
  </si>
  <si>
    <t>Робне резерве</t>
  </si>
  <si>
    <t>ЗАЛИХЕ ПРОИЗВОДЊЕ (од 5368 до 5370)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</si>
  <si>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</si>
  <si>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</si>
  <si>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</si>
  <si>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 (5372)</t>
  </si>
  <si>
    <t>Залихе робе за даљу продају</t>
  </si>
  <si>
    <t>ДРАГОЦЕНОСТИ (5374)</t>
  </si>
  <si>
    <t>ДРАГОЦЕНОСТИ (5375)</t>
  </si>
  <si>
    <t>Драгоцености</t>
  </si>
  <si>
    <t>ПРИРОДНА ИМОВИНА (5377 + 5379 + 5381)</t>
  </si>
  <si>
    <t>ЗЕМЉИШТЕ (5378)</t>
  </si>
  <si>
    <t>Земљиште</t>
  </si>
  <si>
    <t>РУДНА БОГАТСТВА (5380)</t>
  </si>
  <si>
    <t>Копови</t>
  </si>
  <si>
    <t>ШУМЕ И ВОДЕ (5382 + 5383)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</si>
  <si>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</si>
  <si>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</si>
  <si>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</si>
  <si>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</si>
  <si>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Нефинансијска имовина која се финансира из  средстава за реализацију националног инвестиционог плана</t>
  </si>
  <si>
    <t>ИЗДАЦИ ЗА ОТПЛАТУ ГЛАВНИЦЕ И НАБАВКУ ФИНАНСИЈСКЕ ИМОВИНЕ   (5388 + 5413)</t>
  </si>
  <si>
    <t>ОТПЛАТА ГЛАВНИЦЕ (5389 + 5399 + 5407 + 5409+5411)</t>
  </si>
  <si>
    <t>ОТПЛАТА ГЛАВНИЦЕ ДОМАЋИМ КРЕДИТОРИМА (од 5390 до 5398)</t>
  </si>
  <si>
    <t>Отплата главнице на домаће хартије од вредности, изузев акција</t>
  </si>
  <si>
    <t>Отплата главнице осталим нивоима власти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</si>
  <si>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</si>
  <si>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</si>
  <si>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</si>
  <si>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</si>
  <si>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 xml:space="preserve">Отплата главнице на домаће финансијске деривате </t>
  </si>
  <si>
    <t>Отплата домаћих меница</t>
  </si>
  <si>
    <t>ОТПЛАТА ГЛАВНИЦЕ СТРАНИМ КРЕДИТОРИМА (од 5400 до 5406)</t>
  </si>
  <si>
    <t>Отплата главнице на стране хартије од вредности, изузев акција</t>
  </si>
  <si>
    <t>Отплата главнице страним владама</t>
  </si>
  <si>
    <t>Отплата главнице мултилатералним институцијама</t>
  </si>
  <si>
    <t>Отплата главнице страним пословним банкама</t>
  </si>
  <si>
    <t>Отплата главнице осталим страним кредиторима</t>
  </si>
  <si>
    <t>Отплата главнице на стране финансијске деривате</t>
  </si>
  <si>
    <t>ОТПЛАТА ГЛАВНИЦЕ ПО ГАРАНЦИЈАМА (5408)</t>
  </si>
  <si>
    <t>Отплата главнице по гаранцијама</t>
  </si>
  <si>
    <t>ОТПЛАТА ГЛАВНИЦЕ ЗА ФИНАНСИЈСКИ ЛИЗИНГ (5410)</t>
  </si>
  <si>
    <t>Отплата главнице за финансијски лизинг</t>
  </si>
  <si>
    <t>Отплата гаранција по комерцијалним трансакцијама (5412)</t>
  </si>
  <si>
    <t xml:space="preserve">Отплата гаранција по комерцијалним трансакцијама </t>
  </si>
  <si>
    <t>НАБАВКА ФИНАНСИЈСКЕ ИМОВИНЕ   (5414 + 5424 + 5433)</t>
  </si>
  <si>
    <t>НАБАВКА ДОМАЋЕ ФИНАНСИЈСКЕ ИМОВИНЕ (од 5415 до 5423)</t>
  </si>
  <si>
    <t>Набавка домаћих хартија од вредности, изузев акција</t>
  </si>
  <si>
    <t>Кредити осталим нивоима власти</t>
  </si>
  <si>
    <t>Кредити домаћим јавним финансијским институцијама</t>
  </si>
  <si>
    <t>Кредити домаћим приватним пословним банкама</t>
  </si>
  <si>
    <t>Кредити домаћим нефинансијским јавним институцијама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</si>
  <si>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</si>
  <si>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</si>
  <si>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</si>
  <si>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</si>
  <si>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СТРАНЕ ФИНАНСИЈСКЕ ИМОВИНЕ (од 5425 до 5432)</t>
  </si>
  <si>
    <t>Набавка страних хартија од вредности, изузев акција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</si>
  <si>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</si>
  <si>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</si>
  <si>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</si>
  <si>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</si>
  <si>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</si>
  <si>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</si>
  <si>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Куповина стране валуте</t>
  </si>
  <si>
    <t>НАБАВКА ФИНАНСИЈСКЕ ИМОВИНЕ КОЈА СЕ ФИНАНСИРА ИЗ СРЕДСТАВА ЗА РЕАЛИЗАЦИЈУ НАЦИОНАЛНОГ ИНВЕСТИЦИОНОГ ПЛАНА (5434)</t>
  </si>
  <si>
    <t>Набавка финансијске имовине која се финансира из средстава за реализацију националног инвестиционог плана</t>
  </si>
  <si>
    <t>УКУПНИ РАСХОДИ И ИЗДАЦИ (5172 + 5387)</t>
  </si>
  <si>
    <t>III. УТВРЂИВАЊЕ РАЗЛИКЕ ИЗМЕЂУ ОДОБРЕНИХ СРЕДСТАВА И ИЗВРШЕЊА</t>
  </si>
  <si>
    <t>Планирани приходи и расходи</t>
  </si>
  <si>
    <t>Остварени приходи и примања и расходи и издаци</t>
  </si>
  <si>
    <t>Општине /  града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</si>
  <si>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</si>
  <si>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</si>
  <si>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 и примања – буџетски суфицит (5436 – 5437) &gt; 0</t>
  </si>
  <si>
    <t>Мањак прихода и примања 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</si>
  <si>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</si>
  <si>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(5387 )</t>
  </si>
  <si>
    <t>ВИШАК ПРИМАЊА (5440 – 5441) &gt; 0</t>
  </si>
  <si>
    <t>МАЊАК ПРИМАЊА (5441 – 5440) &gt; 0</t>
  </si>
  <si>
    <t>ВИШАК НОВЧАНИХ ПРИЛИВА (5171-5435)&gt;0</t>
  </si>
  <si>
    <t>МАЊАК НОВЧАНИХ ПРИЛИВА (5435-5171)&gt;0</t>
  </si>
  <si>
    <t xml:space="preserve">     Лице одговорно за      </t>
  </si>
  <si>
    <t>Наредбодавац</t>
  </si>
  <si>
    <t>попуњавање обрасца</t>
  </si>
  <si>
    <t>_______________________________</t>
  </si>
  <si>
    <t>__________________________________</t>
  </si>
  <si>
    <t>Подршка раду хранитеља -Социјална заштита</t>
  </si>
  <si>
    <t>Седиште     Лесковац</t>
  </si>
  <si>
    <t>Назив корисника буџетских средстава   Центар за социјални рад</t>
  </si>
  <si>
    <t>Матични број  07139896</t>
  </si>
  <si>
    <t>ПИБ  101909661</t>
  </si>
  <si>
    <t>Број подрачуна  840-1620-21</t>
  </si>
  <si>
    <t xml:space="preserve">ГРАД ЛЕСКОВАЦ, ОДЕЉЕЊЕ ЗА ДРУШТВЕНЕ ДЕЛАТНОСИ И ЛОК. РАЗВОЈ       
</t>
  </si>
  <si>
    <t>у периоду од 01.01. до 31.12.2023. године</t>
  </si>
  <si>
    <t>Датум 10.01.2024.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</si>
</sst>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name val="Arial"/>
      <charset val="204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12"/>
      <name val="Cir Times_New_Roman"/>
      <family val="1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8"/>
      <name val="Times New Roman"/>
      <family val="1"/>
      <charset val="238"/>
    </font>
    <font>
      <sz val="10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7"/>
      <name val="Times New Roman"/>
      <family val="1"/>
    </font>
    <font>
      <sz val="7"/>
      <name val="Times New Roman"/>
      <family val="1"/>
      <charset val="238"/>
    </font>
    <font>
      <b/>
      <sz val="10"/>
      <name val="Arial"/>
      <family val="2"/>
      <charset val="238"/>
    </font>
    <font>
      <sz val="7"/>
      <name val="Times New Roman"/>
      <family val="1"/>
    </font>
    <font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Alignment="1"/>
    <xf numFmtId="0" fontId="2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49" fontId="9" fillId="0" borderId="0" xfId="0" applyNumberFormat="1" applyFont="1" applyAlignme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quotePrefix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3" fontId="11" fillId="0" borderId="1" xfId="0" applyNumberFormat="1" applyFont="1" applyBorder="1" applyAlignment="1" applyProtection="1">
      <alignment horizontal="right" vertical="center" wrapText="1"/>
    </xf>
    <xf numFmtId="0" fontId="14" fillId="0" borderId="0" xfId="0" applyFont="1"/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3" fontId="13" fillId="0" borderId="1" xfId="0" applyNumberFormat="1" applyFont="1" applyBorder="1" applyAlignment="1" applyProtection="1">
      <alignment horizontal="right" vertical="center" wrapText="1"/>
      <protection locked="0"/>
    </xf>
    <xf numFmtId="0" fontId="12" fillId="0" borderId="1" xfId="0" applyFont="1" applyBorder="1" applyAlignment="1">
      <alignment vertical="center" wrapText="1"/>
    </xf>
    <xf numFmtId="3" fontId="12" fillId="0" borderId="1" xfId="0" applyNumberFormat="1" applyFont="1" applyBorder="1" applyAlignment="1" applyProtection="1">
      <alignment horizontal="right" vertical="center" wrapText="1"/>
      <protection locked="0"/>
    </xf>
    <xf numFmtId="3" fontId="12" fillId="0" borderId="1" xfId="0" applyNumberFormat="1" applyFont="1" applyBorder="1" applyAlignment="1" applyProtection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3" fontId="13" fillId="0" borderId="0" xfId="0" applyNumberFormat="1" applyFont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3" fontId="15" fillId="0" borderId="1" xfId="0" applyNumberFormat="1" applyFont="1" applyBorder="1" applyAlignment="1">
      <alignment horizontal="right" vertical="center" wrapText="1"/>
    </xf>
    <xf numFmtId="3" fontId="15" fillId="0" borderId="1" xfId="0" applyNumberFormat="1" applyFont="1" applyBorder="1" applyAlignment="1" applyProtection="1">
      <alignment horizontal="right" vertical="center" wrapText="1"/>
      <protection locked="0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Border="1" applyAlignment="1">
      <alignment horizontal="left" vertical="center" wrapText="1"/>
    </xf>
    <xf numFmtId="3" fontId="11" fillId="0" borderId="0" xfId="0" applyNumberFormat="1" applyFont="1" applyBorder="1" applyAlignment="1">
      <alignment horizontal="right" vertical="center" wrapText="1"/>
    </xf>
    <xf numFmtId="3" fontId="11" fillId="0" borderId="0" xfId="0" applyNumberFormat="1" applyFont="1" applyBorder="1" applyAlignment="1" applyProtection="1">
      <alignment horizontal="right" vertical="center" wrapText="1"/>
    </xf>
    <xf numFmtId="0" fontId="16" fillId="0" borderId="0" xfId="0" applyFont="1" applyBorder="1" applyAlignment="1">
      <alignment vertical="center"/>
    </xf>
    <xf numFmtId="3" fontId="11" fillId="0" borderId="1" xfId="0" applyNumberFormat="1" applyFont="1" applyBorder="1" applyAlignment="1" applyProtection="1">
      <alignment vertical="center" wrapText="1"/>
    </xf>
    <xf numFmtId="0" fontId="12" fillId="0" borderId="1" xfId="0" applyFont="1" applyBorder="1" applyAlignment="1">
      <alignment horizontal="center"/>
    </xf>
    <xf numFmtId="0" fontId="15" fillId="0" borderId="1" xfId="0" applyFont="1" applyBorder="1"/>
    <xf numFmtId="0" fontId="12" fillId="0" borderId="1" xfId="0" applyFont="1" applyBorder="1" applyAlignment="1">
      <alignment wrapText="1"/>
    </xf>
    <xf numFmtId="3" fontId="12" fillId="0" borderId="1" xfId="0" applyNumberFormat="1" applyFont="1" applyBorder="1" applyProtection="1"/>
    <xf numFmtId="0" fontId="13" fillId="0" borderId="0" xfId="0" applyFont="1"/>
    <xf numFmtId="0" fontId="16" fillId="0" borderId="0" xfId="0" applyFont="1"/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/>
    <xf numFmtId="49" fontId="0" fillId="0" borderId="0" xfId="0" applyNumberFormat="1"/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3"/>
  <sheetViews>
    <sheetView tabSelected="1" topLeftCell="A337" zoomScale="150" zoomScaleNormal="150" workbookViewId="0">
      <selection activeCell="G348" sqref="G348"/>
    </sheetView>
  </sheetViews>
  <sheetFormatPr defaultRowHeight="12.75"/>
  <cols>
    <col min="1" max="1" width="5.7109375" customWidth="1"/>
    <col min="2" max="2" width="6.42578125" style="74" customWidth="1"/>
    <col min="3" max="3" width="27.5703125" customWidth="1"/>
    <col min="4" max="4" width="9" customWidth="1"/>
    <col min="5" max="5" width="9.42578125" customWidth="1"/>
    <col min="6" max="7" width="9.28515625" customWidth="1"/>
    <col min="8" max="9" width="8.85546875" customWidth="1"/>
    <col min="11" max="11" width="8.7109375" customWidth="1"/>
    <col min="13" max="13" width="8.140625" customWidth="1"/>
    <col min="14" max="15" width="9.7109375" customWidth="1"/>
    <col min="16" max="16" width="9.85546875" customWidth="1"/>
    <col min="17" max="17" width="8.42578125" customWidth="1"/>
  </cols>
  <sheetData>
    <row r="1" spans="1:17">
      <c r="A1" s="1"/>
      <c r="B1" s="2"/>
      <c r="C1" s="1"/>
      <c r="D1" s="1"/>
      <c r="E1" s="3"/>
      <c r="F1" s="3"/>
      <c r="G1" s="3"/>
      <c r="H1" s="1"/>
      <c r="I1" s="1"/>
      <c r="J1" s="1"/>
      <c r="K1" s="1"/>
      <c r="L1" s="1"/>
      <c r="M1" s="1"/>
      <c r="N1" s="1"/>
      <c r="O1" s="1"/>
      <c r="P1" s="3" t="s">
        <v>0</v>
      </c>
      <c r="Q1" s="1"/>
    </row>
    <row r="2" spans="1:17" ht="25.5">
      <c r="A2" s="4" t="s">
        <v>505</v>
      </c>
      <c r="B2" s="4"/>
      <c r="C2" s="4"/>
      <c r="D2" s="5"/>
      <c r="E2" s="4"/>
      <c r="F2" s="4"/>
      <c r="G2" s="4"/>
      <c r="H2" s="4"/>
      <c r="I2" s="4"/>
      <c r="J2" s="4"/>
      <c r="K2" s="4"/>
      <c r="L2" s="1"/>
      <c r="M2" s="1"/>
      <c r="N2" s="1"/>
      <c r="O2" s="1"/>
      <c r="P2" s="1"/>
      <c r="Q2" s="1"/>
    </row>
    <row r="3" spans="1:17" ht="15.75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1"/>
      <c r="M3" s="1"/>
      <c r="N3" s="1"/>
      <c r="O3" s="1"/>
      <c r="P3" s="1"/>
      <c r="Q3" s="1"/>
    </row>
    <row r="4" spans="1:17" s="7" customFormat="1" ht="15.75">
      <c r="A4" s="83" t="s">
        <v>504</v>
      </c>
      <c r="B4" s="83"/>
      <c r="C4" s="83"/>
      <c r="D4" s="83" t="s">
        <v>506</v>
      </c>
      <c r="E4" s="83"/>
      <c r="F4" s="83"/>
      <c r="G4" s="83"/>
      <c r="H4" s="83"/>
      <c r="I4" s="83"/>
      <c r="J4" s="83"/>
      <c r="K4" s="83"/>
      <c r="L4" s="6"/>
      <c r="M4" s="6"/>
      <c r="N4" s="6"/>
      <c r="O4" s="6"/>
      <c r="P4" s="6"/>
      <c r="Q4" s="6"/>
    </row>
    <row r="5" spans="1:17" s="7" customFormat="1" ht="19.5" customHeight="1">
      <c r="A5" s="83" t="s">
        <v>507</v>
      </c>
      <c r="B5" s="83"/>
      <c r="C5" s="83"/>
      <c r="D5" s="83" t="s">
        <v>508</v>
      </c>
      <c r="E5" s="83"/>
      <c r="F5" s="83"/>
      <c r="G5" s="83"/>
      <c r="H5" s="83"/>
      <c r="I5" s="83"/>
      <c r="J5" s="83"/>
      <c r="K5" s="83"/>
      <c r="L5" s="6"/>
      <c r="M5" s="6"/>
      <c r="N5" s="6"/>
      <c r="O5" s="6"/>
      <c r="P5" s="6"/>
      <c r="Q5" s="6"/>
    </row>
    <row r="6" spans="1:17" ht="14.25">
      <c r="A6" s="84" t="s">
        <v>1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1"/>
      <c r="M6" s="1"/>
      <c r="N6" s="1"/>
      <c r="O6" s="1"/>
      <c r="P6" s="1"/>
      <c r="Q6" s="1"/>
    </row>
    <row r="7" spans="1:17" ht="15.75">
      <c r="A7" s="85" t="s">
        <v>509</v>
      </c>
      <c r="B7" s="86"/>
      <c r="C7" s="86"/>
      <c r="D7" s="86"/>
      <c r="E7" s="86"/>
      <c r="F7" s="86"/>
      <c r="G7" s="86"/>
      <c r="H7" s="86"/>
      <c r="I7" s="8"/>
      <c r="J7" s="1"/>
      <c r="K7" s="1"/>
      <c r="L7" s="1"/>
      <c r="M7" s="1"/>
      <c r="N7" s="1"/>
      <c r="O7" s="1"/>
      <c r="P7" s="1"/>
      <c r="Q7" s="1"/>
    </row>
    <row r="8" spans="1:17" ht="15.75">
      <c r="A8" s="86" t="s">
        <v>2</v>
      </c>
      <c r="B8" s="86"/>
      <c r="C8" s="86"/>
      <c r="D8" s="86"/>
      <c r="E8" s="86"/>
      <c r="F8" s="86"/>
      <c r="G8" s="86"/>
      <c r="H8" s="86"/>
      <c r="I8" s="8"/>
      <c r="J8" s="1"/>
      <c r="K8" s="1"/>
      <c r="L8" s="1"/>
      <c r="M8" s="1"/>
      <c r="N8" s="1"/>
      <c r="O8" s="1"/>
      <c r="P8" s="1"/>
      <c r="Q8" s="1"/>
    </row>
    <row r="9" spans="1:17" ht="15.75">
      <c r="A9" s="8"/>
      <c r="B9" s="8"/>
      <c r="C9" s="8"/>
      <c r="D9" s="8"/>
      <c r="E9" s="8"/>
      <c r="F9" s="8"/>
      <c r="G9" s="8"/>
      <c r="H9" s="8"/>
      <c r="I9" s="8"/>
      <c r="J9" s="1"/>
      <c r="K9" s="1"/>
      <c r="L9" s="1"/>
      <c r="M9" s="1"/>
      <c r="N9" s="1"/>
      <c r="O9" s="1"/>
      <c r="P9" s="1"/>
      <c r="Q9" s="1"/>
    </row>
    <row r="10" spans="1:17" ht="24.75" customHeight="1">
      <c r="A10" s="87" t="s">
        <v>3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</row>
    <row r="11" spans="1:17" ht="18.75" customHeight="1">
      <c r="A11" s="88" t="s">
        <v>510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</row>
    <row r="12" spans="1:17" ht="15.75">
      <c r="A12" s="8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2.75" customHeight="1">
      <c r="A13" s="9"/>
      <c r="B13" s="10"/>
      <c r="C13" s="9"/>
      <c r="D13" s="9"/>
      <c r="E13" s="9"/>
      <c r="F13" s="9"/>
      <c r="G13" s="9"/>
      <c r="H13" s="9"/>
      <c r="I13" s="9"/>
      <c r="J13" s="9"/>
      <c r="K13" s="9"/>
      <c r="L13" s="1"/>
      <c r="M13" s="1"/>
      <c r="N13" s="1"/>
      <c r="O13" s="1"/>
      <c r="P13" s="1"/>
      <c r="Q13" s="11" t="s">
        <v>4</v>
      </c>
    </row>
    <row r="14" spans="1:17" ht="12.75" customHeight="1">
      <c r="A14" s="75" t="s">
        <v>5</v>
      </c>
      <c r="B14" s="78" t="s">
        <v>6</v>
      </c>
      <c r="C14" s="75" t="s">
        <v>7</v>
      </c>
      <c r="D14" s="75" t="s">
        <v>8</v>
      </c>
      <c r="E14" s="89" t="s">
        <v>9</v>
      </c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</row>
    <row r="15" spans="1:17" ht="17.25" customHeight="1">
      <c r="A15" s="76"/>
      <c r="B15" s="79"/>
      <c r="C15" s="76"/>
      <c r="D15" s="76"/>
      <c r="E15" s="75" t="s">
        <v>10</v>
      </c>
      <c r="F15" s="92" t="s">
        <v>11</v>
      </c>
      <c r="G15" s="93"/>
      <c r="H15" s="93"/>
      <c r="I15" s="93"/>
      <c r="J15" s="93"/>
      <c r="K15" s="93"/>
      <c r="L15" s="93"/>
      <c r="M15" s="94"/>
      <c r="N15" s="92" t="s">
        <v>12</v>
      </c>
      <c r="O15" s="94"/>
      <c r="P15" s="92" t="s">
        <v>13</v>
      </c>
      <c r="Q15" s="94"/>
    </row>
    <row r="16" spans="1:17">
      <c r="A16" s="76"/>
      <c r="B16" s="79"/>
      <c r="C16" s="76"/>
      <c r="D16" s="76"/>
      <c r="E16" s="76"/>
      <c r="F16" s="92" t="s">
        <v>14</v>
      </c>
      <c r="G16" s="93"/>
      <c r="H16" s="93"/>
      <c r="I16" s="93"/>
      <c r="J16" s="94"/>
      <c r="K16" s="75" t="s">
        <v>15</v>
      </c>
      <c r="L16" s="75" t="s">
        <v>16</v>
      </c>
      <c r="M16" s="75" t="s">
        <v>17</v>
      </c>
      <c r="N16" s="90" t="s">
        <v>18</v>
      </c>
      <c r="O16" s="90" t="s">
        <v>19</v>
      </c>
      <c r="P16" s="75" t="s">
        <v>20</v>
      </c>
      <c r="Q16" s="75" t="s">
        <v>13</v>
      </c>
    </row>
    <row r="17" spans="1:17" ht="63">
      <c r="A17" s="77"/>
      <c r="B17" s="80"/>
      <c r="C17" s="77"/>
      <c r="D17" s="77"/>
      <c r="E17" s="77"/>
      <c r="F17" s="12" t="s">
        <v>21</v>
      </c>
      <c r="G17" s="13" t="s">
        <v>22</v>
      </c>
      <c r="H17" s="14" t="s">
        <v>23</v>
      </c>
      <c r="I17" s="14" t="s">
        <v>503</v>
      </c>
      <c r="J17" s="14" t="s">
        <v>24</v>
      </c>
      <c r="K17" s="77"/>
      <c r="L17" s="77"/>
      <c r="M17" s="77"/>
      <c r="N17" s="91"/>
      <c r="O17" s="91"/>
      <c r="P17" s="77"/>
      <c r="Q17" s="77"/>
    </row>
    <row r="18" spans="1:17" ht="15.75" customHeight="1">
      <c r="A18" s="15">
        <v>1</v>
      </c>
      <c r="B18" s="16">
        <v>2</v>
      </c>
      <c r="C18" s="12">
        <v>3</v>
      </c>
      <c r="D18" s="12">
        <v>4</v>
      </c>
      <c r="E18" s="12">
        <v>5</v>
      </c>
      <c r="F18" s="12">
        <v>6</v>
      </c>
      <c r="G18" s="12">
        <v>7</v>
      </c>
      <c r="H18" s="12">
        <v>8</v>
      </c>
      <c r="I18" s="12">
        <v>9</v>
      </c>
      <c r="J18" s="12">
        <v>10</v>
      </c>
      <c r="K18" s="12">
        <v>11</v>
      </c>
      <c r="L18" s="12">
        <v>12</v>
      </c>
      <c r="M18" s="12">
        <v>13</v>
      </c>
      <c r="N18" s="12">
        <v>14</v>
      </c>
      <c r="O18" s="12">
        <v>15</v>
      </c>
      <c r="P18" s="12">
        <v>16</v>
      </c>
      <c r="Q18" s="12">
        <v>17</v>
      </c>
    </row>
    <row r="19" spans="1:17" ht="32.25" customHeight="1">
      <c r="A19" s="17">
        <v>5001</v>
      </c>
      <c r="B19" s="18"/>
      <c r="C19" s="19" t="s">
        <v>25</v>
      </c>
      <c r="D19" s="20">
        <f>SUM(D20,D124)</f>
        <v>188400</v>
      </c>
      <c r="E19" s="21">
        <f>SUM(F19:Q19)</f>
        <v>183103</v>
      </c>
      <c r="F19" s="20">
        <f t="shared" ref="F19:Q19" si="0">SUM(F20,F124)</f>
        <v>70281</v>
      </c>
      <c r="G19" s="20">
        <f>SUM(G20,G124)</f>
        <v>0</v>
      </c>
      <c r="H19" s="20">
        <f>SUM(H20,H124)</f>
        <v>0</v>
      </c>
      <c r="I19" s="20">
        <f>SUM(I20,I124)</f>
        <v>36932</v>
      </c>
      <c r="J19" s="20">
        <f t="shared" si="0"/>
        <v>0</v>
      </c>
      <c r="K19" s="20">
        <f t="shared" si="0"/>
        <v>0</v>
      </c>
      <c r="L19" s="20">
        <f t="shared" si="0"/>
        <v>75641</v>
      </c>
      <c r="M19" s="20">
        <f t="shared" si="0"/>
        <v>0</v>
      </c>
      <c r="N19" s="20">
        <f t="shared" si="0"/>
        <v>0</v>
      </c>
      <c r="O19" s="20">
        <f>SUM(O20,O124)</f>
        <v>0</v>
      </c>
      <c r="P19" s="20">
        <f t="shared" si="0"/>
        <v>0</v>
      </c>
      <c r="Q19" s="20">
        <f t="shared" si="0"/>
        <v>249</v>
      </c>
    </row>
    <row r="20" spans="1:17" s="26" customFormat="1" ht="27" customHeight="1">
      <c r="A20" s="22">
        <v>5002</v>
      </c>
      <c r="B20" s="23">
        <v>700000</v>
      </c>
      <c r="C20" s="24" t="s">
        <v>26</v>
      </c>
      <c r="D20" s="20">
        <f>SUM(D21,D65,D75,D87,D112,D117,D121)</f>
        <v>188400</v>
      </c>
      <c r="E20" s="25">
        <f>SUM(F20:Q20)</f>
        <v>183103</v>
      </c>
      <c r="F20" s="20">
        <f t="shared" ref="F20:Q20" si="1">SUM(F21,F65,F75,F87,F112,F117,F121)</f>
        <v>70281</v>
      </c>
      <c r="G20" s="20">
        <f>SUM(G21,G65,G75,G87,G112,G117,G121)</f>
        <v>0</v>
      </c>
      <c r="H20" s="20">
        <f t="shared" si="1"/>
        <v>0</v>
      </c>
      <c r="I20" s="20">
        <f>SUM(I21,I65,I75,I87,I112,I117,I121)</f>
        <v>36932</v>
      </c>
      <c r="J20" s="20">
        <f t="shared" si="1"/>
        <v>0</v>
      </c>
      <c r="K20" s="20">
        <f t="shared" si="1"/>
        <v>0</v>
      </c>
      <c r="L20" s="20">
        <f t="shared" si="1"/>
        <v>75641</v>
      </c>
      <c r="M20" s="20">
        <f t="shared" si="1"/>
        <v>0</v>
      </c>
      <c r="N20" s="20">
        <f t="shared" si="1"/>
        <v>0</v>
      </c>
      <c r="O20" s="20">
        <f>SUM(O21,O65,O75,O87,O112,O117,O121)</f>
        <v>0</v>
      </c>
      <c r="P20" s="20">
        <f t="shared" si="1"/>
        <v>0</v>
      </c>
      <c r="Q20" s="20">
        <f t="shared" si="1"/>
        <v>249</v>
      </c>
    </row>
    <row r="21" spans="1:17" s="26" customFormat="1" ht="21">
      <c r="A21" s="22">
        <v>5003</v>
      </c>
      <c r="B21" s="23">
        <v>710000</v>
      </c>
      <c r="C21" s="24" t="s">
        <v>27</v>
      </c>
      <c r="D21" s="20">
        <f>SUM(D22,D26,D28,D35,D41,D48,D51,D58)</f>
        <v>0</v>
      </c>
      <c r="E21" s="25">
        <f t="shared" ref="E21:E92" si="2">SUM(F21:Q21)</f>
        <v>0</v>
      </c>
      <c r="F21" s="20">
        <f t="shared" ref="F21:Q21" si="3">SUM(F22,F26,F28,F35,F41,F48,F51,F58)</f>
        <v>0</v>
      </c>
      <c r="G21" s="20">
        <f>SUM(G22,G26,G28,G35,G41,G48,G51,G58)</f>
        <v>0</v>
      </c>
      <c r="H21" s="20">
        <f t="shared" si="3"/>
        <v>0</v>
      </c>
      <c r="I21" s="20">
        <f>SUM(I22,I26,I28,I35,I41,I48,I51,I58)</f>
        <v>0</v>
      </c>
      <c r="J21" s="20">
        <f t="shared" si="3"/>
        <v>0</v>
      </c>
      <c r="K21" s="20">
        <f t="shared" si="3"/>
        <v>0</v>
      </c>
      <c r="L21" s="20">
        <f t="shared" si="3"/>
        <v>0</v>
      </c>
      <c r="M21" s="20">
        <f t="shared" si="3"/>
        <v>0</v>
      </c>
      <c r="N21" s="20">
        <f t="shared" si="3"/>
        <v>0</v>
      </c>
      <c r="O21" s="20">
        <f>SUM(O22,O26,O28,O35,O41,O48,O51,O58)</f>
        <v>0</v>
      </c>
      <c r="P21" s="20">
        <f t="shared" si="3"/>
        <v>0</v>
      </c>
      <c r="Q21" s="20">
        <f t="shared" si="3"/>
        <v>0</v>
      </c>
    </row>
    <row r="22" spans="1:17" s="26" customFormat="1" ht="21">
      <c r="A22" s="22">
        <v>5004</v>
      </c>
      <c r="B22" s="23">
        <v>711000</v>
      </c>
      <c r="C22" s="24" t="s">
        <v>28</v>
      </c>
      <c r="D22" s="20">
        <f>SUM(D23:D25)</f>
        <v>0</v>
      </c>
      <c r="E22" s="25">
        <f t="shared" si="2"/>
        <v>0</v>
      </c>
      <c r="F22" s="20">
        <f t="shared" ref="F22:Q22" si="4">SUM(F23:F25)</f>
        <v>0</v>
      </c>
      <c r="G22" s="20">
        <f>SUM(G23:G25)</f>
        <v>0</v>
      </c>
      <c r="H22" s="20">
        <f t="shared" si="4"/>
        <v>0</v>
      </c>
      <c r="I22" s="20">
        <f>SUM(I23:I25)</f>
        <v>0</v>
      </c>
      <c r="J22" s="20">
        <f t="shared" si="4"/>
        <v>0</v>
      </c>
      <c r="K22" s="20">
        <f t="shared" si="4"/>
        <v>0</v>
      </c>
      <c r="L22" s="20">
        <f t="shared" si="4"/>
        <v>0</v>
      </c>
      <c r="M22" s="20">
        <f t="shared" si="4"/>
        <v>0</v>
      </c>
      <c r="N22" s="20">
        <f t="shared" si="4"/>
        <v>0</v>
      </c>
      <c r="O22" s="20">
        <f>SUM(O23:O25)</f>
        <v>0</v>
      </c>
      <c r="P22" s="20">
        <f t="shared" si="4"/>
        <v>0</v>
      </c>
      <c r="Q22" s="20">
        <f t="shared" si="4"/>
        <v>0</v>
      </c>
    </row>
    <row r="23" spans="1:17" ht="21">
      <c r="A23" s="27">
        <v>5005</v>
      </c>
      <c r="B23" s="28">
        <v>711100</v>
      </c>
      <c r="C23" s="29" t="s">
        <v>29</v>
      </c>
      <c r="D23" s="30"/>
      <c r="E23" s="25">
        <f t="shared" si="2"/>
        <v>0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</row>
    <row r="24" spans="1:17" ht="21">
      <c r="A24" s="27">
        <v>5006</v>
      </c>
      <c r="B24" s="28">
        <v>711200</v>
      </c>
      <c r="C24" s="29" t="s">
        <v>30</v>
      </c>
      <c r="D24" s="30"/>
      <c r="E24" s="25">
        <f t="shared" si="2"/>
        <v>0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</row>
    <row r="25" spans="1:17" ht="36" customHeight="1">
      <c r="A25" s="27">
        <v>5007</v>
      </c>
      <c r="B25" s="28">
        <v>711300</v>
      </c>
      <c r="C25" s="29" t="s">
        <v>31</v>
      </c>
      <c r="D25" s="30"/>
      <c r="E25" s="25">
        <f t="shared" si="2"/>
        <v>0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pans="1:17" s="26" customFormat="1" ht="18.75" customHeight="1">
      <c r="A26" s="22">
        <v>5008</v>
      </c>
      <c r="B26" s="23">
        <v>712000</v>
      </c>
      <c r="C26" s="24" t="s">
        <v>32</v>
      </c>
      <c r="D26" s="25">
        <f>SUM(D27)</f>
        <v>0</v>
      </c>
      <c r="E26" s="25">
        <f t="shared" si="2"/>
        <v>0</v>
      </c>
      <c r="F26" s="20">
        <f t="shared" ref="F26:Q26" si="5">SUM(F27)</f>
        <v>0</v>
      </c>
      <c r="G26" s="20">
        <f t="shared" si="5"/>
        <v>0</v>
      </c>
      <c r="H26" s="20">
        <f t="shared" si="5"/>
        <v>0</v>
      </c>
      <c r="I26" s="20">
        <f t="shared" si="5"/>
        <v>0</v>
      </c>
      <c r="J26" s="20">
        <f t="shared" si="5"/>
        <v>0</v>
      </c>
      <c r="K26" s="20">
        <f t="shared" si="5"/>
        <v>0</v>
      </c>
      <c r="L26" s="20">
        <f t="shared" si="5"/>
        <v>0</v>
      </c>
      <c r="M26" s="20">
        <f t="shared" si="5"/>
        <v>0</v>
      </c>
      <c r="N26" s="20">
        <f t="shared" si="5"/>
        <v>0</v>
      </c>
      <c r="O26" s="20">
        <f t="shared" si="5"/>
        <v>0</v>
      </c>
      <c r="P26" s="20">
        <f t="shared" si="5"/>
        <v>0</v>
      </c>
      <c r="Q26" s="20">
        <f t="shared" si="5"/>
        <v>0</v>
      </c>
    </row>
    <row r="27" spans="1:17" ht="18.75" customHeight="1">
      <c r="A27" s="27">
        <v>5009</v>
      </c>
      <c r="B27" s="28">
        <v>712100</v>
      </c>
      <c r="C27" s="29" t="s">
        <v>33</v>
      </c>
      <c r="D27" s="30"/>
      <c r="E27" s="25">
        <f t="shared" si="2"/>
        <v>0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</row>
    <row r="28" spans="1:17" s="26" customFormat="1" ht="18.75" customHeight="1">
      <c r="A28" s="22">
        <v>5010</v>
      </c>
      <c r="B28" s="23">
        <v>713000</v>
      </c>
      <c r="C28" s="24" t="s">
        <v>34</v>
      </c>
      <c r="D28" s="25">
        <f>SUM(D29:D34)</f>
        <v>0</v>
      </c>
      <c r="E28" s="25">
        <f t="shared" si="2"/>
        <v>0</v>
      </c>
      <c r="F28" s="20">
        <f t="shared" ref="F28:Q28" si="6">SUM(F29:F34)</f>
        <v>0</v>
      </c>
      <c r="G28" s="20">
        <f>SUM(G29:G34)</f>
        <v>0</v>
      </c>
      <c r="H28" s="20">
        <f t="shared" si="6"/>
        <v>0</v>
      </c>
      <c r="I28" s="20">
        <f>SUM(I29:I34)</f>
        <v>0</v>
      </c>
      <c r="J28" s="20">
        <f t="shared" si="6"/>
        <v>0</v>
      </c>
      <c r="K28" s="20">
        <f t="shared" si="6"/>
        <v>0</v>
      </c>
      <c r="L28" s="20">
        <f t="shared" si="6"/>
        <v>0</v>
      </c>
      <c r="M28" s="20">
        <f t="shared" si="6"/>
        <v>0</v>
      </c>
      <c r="N28" s="20">
        <f t="shared" si="6"/>
        <v>0</v>
      </c>
      <c r="O28" s="20">
        <f t="shared" si="6"/>
        <v>0</v>
      </c>
      <c r="P28" s="20">
        <f t="shared" si="6"/>
        <v>0</v>
      </c>
      <c r="Q28" s="20">
        <f t="shared" si="6"/>
        <v>0</v>
      </c>
    </row>
    <row r="29" spans="1:17" ht="18.75" customHeight="1">
      <c r="A29" s="27">
        <v>5011</v>
      </c>
      <c r="B29" s="28">
        <v>713100</v>
      </c>
      <c r="C29" s="29" t="s">
        <v>35</v>
      </c>
      <c r="D29" s="30"/>
      <c r="E29" s="25">
        <f t="shared" si="2"/>
        <v>0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0" spans="1:17" ht="18.75" customHeight="1">
      <c r="A30" s="27">
        <v>5012</v>
      </c>
      <c r="B30" s="28">
        <v>713200</v>
      </c>
      <c r="C30" s="29" t="s">
        <v>36</v>
      </c>
      <c r="D30" s="30"/>
      <c r="E30" s="25">
        <f t="shared" si="2"/>
        <v>0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1:17" ht="18.75" customHeight="1">
      <c r="A31" s="27">
        <v>5013</v>
      </c>
      <c r="B31" s="28">
        <v>713300</v>
      </c>
      <c r="C31" s="29" t="s">
        <v>37</v>
      </c>
      <c r="D31" s="30"/>
      <c r="E31" s="25">
        <f t="shared" si="2"/>
        <v>0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</row>
    <row r="32" spans="1:17" ht="18.75" customHeight="1">
      <c r="A32" s="27">
        <v>5014</v>
      </c>
      <c r="B32" s="28">
        <v>713400</v>
      </c>
      <c r="C32" s="29" t="s">
        <v>38</v>
      </c>
      <c r="D32" s="30"/>
      <c r="E32" s="25">
        <f t="shared" si="2"/>
        <v>0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</row>
    <row r="33" spans="1:17" ht="18.75" customHeight="1">
      <c r="A33" s="27">
        <v>5015</v>
      </c>
      <c r="B33" s="28">
        <v>713500</v>
      </c>
      <c r="C33" s="29" t="s">
        <v>39</v>
      </c>
      <c r="D33" s="30"/>
      <c r="E33" s="25">
        <f t="shared" si="2"/>
        <v>0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pans="1:17" ht="18.75" customHeight="1">
      <c r="A34" s="27">
        <v>5016</v>
      </c>
      <c r="B34" s="28">
        <v>713600</v>
      </c>
      <c r="C34" s="29" t="s">
        <v>40</v>
      </c>
      <c r="D34" s="30"/>
      <c r="E34" s="25">
        <f t="shared" si="2"/>
        <v>0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</row>
    <row r="35" spans="1:17" s="26" customFormat="1" ht="19.5" customHeight="1">
      <c r="A35" s="22">
        <v>5017</v>
      </c>
      <c r="B35" s="23">
        <v>714000</v>
      </c>
      <c r="C35" s="24" t="s">
        <v>41</v>
      </c>
      <c r="D35" s="20">
        <f>SUM(D36:D40)</f>
        <v>0</v>
      </c>
      <c r="E35" s="25">
        <f t="shared" si="2"/>
        <v>0</v>
      </c>
      <c r="F35" s="20">
        <f t="shared" ref="F35:Q35" si="7">SUM(F36:F40)</f>
        <v>0</v>
      </c>
      <c r="G35" s="20">
        <f>SUM(G36:G40)</f>
        <v>0</v>
      </c>
      <c r="H35" s="20">
        <f t="shared" si="7"/>
        <v>0</v>
      </c>
      <c r="I35" s="20">
        <f>SUM(I36:I40)</f>
        <v>0</v>
      </c>
      <c r="J35" s="20">
        <f t="shared" si="7"/>
        <v>0</v>
      </c>
      <c r="K35" s="20">
        <f t="shared" si="7"/>
        <v>0</v>
      </c>
      <c r="L35" s="20">
        <f t="shared" si="7"/>
        <v>0</v>
      </c>
      <c r="M35" s="20">
        <f t="shared" si="7"/>
        <v>0</v>
      </c>
      <c r="N35" s="20">
        <f t="shared" si="7"/>
        <v>0</v>
      </c>
      <c r="O35" s="20">
        <f t="shared" si="7"/>
        <v>0</v>
      </c>
      <c r="P35" s="20">
        <f t="shared" si="7"/>
        <v>0</v>
      </c>
      <c r="Q35" s="20">
        <f t="shared" si="7"/>
        <v>0</v>
      </c>
    </row>
    <row r="36" spans="1:17" ht="17.25" customHeight="1">
      <c r="A36" s="27">
        <v>5018</v>
      </c>
      <c r="B36" s="28">
        <v>714100</v>
      </c>
      <c r="C36" s="29" t="s">
        <v>42</v>
      </c>
      <c r="D36" s="30"/>
      <c r="E36" s="25">
        <f t="shared" si="2"/>
        <v>0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1:17" ht="17.25" customHeight="1">
      <c r="A37" s="27" t="s">
        <v>43</v>
      </c>
      <c r="B37" s="28">
        <v>714300</v>
      </c>
      <c r="C37" s="29" t="s">
        <v>44</v>
      </c>
      <c r="D37" s="30"/>
      <c r="E37" s="25">
        <f t="shared" si="2"/>
        <v>0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</row>
    <row r="38" spans="1:17" ht="17.25" customHeight="1">
      <c r="A38" s="27" t="s">
        <v>45</v>
      </c>
      <c r="B38" s="28">
        <v>714400</v>
      </c>
      <c r="C38" s="29" t="s">
        <v>46</v>
      </c>
      <c r="D38" s="30"/>
      <c r="E38" s="25">
        <f t="shared" si="2"/>
        <v>0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</row>
    <row r="39" spans="1:17" ht="30.75" customHeight="1">
      <c r="A39" s="27" t="s">
        <v>47</v>
      </c>
      <c r="B39" s="28">
        <v>714500</v>
      </c>
      <c r="C39" s="29" t="s">
        <v>48</v>
      </c>
      <c r="D39" s="30"/>
      <c r="E39" s="25">
        <f t="shared" si="2"/>
        <v>0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</row>
    <row r="40" spans="1:17" ht="18.75" customHeight="1">
      <c r="A40" s="27" t="s">
        <v>49</v>
      </c>
      <c r="B40" s="28">
        <v>714600</v>
      </c>
      <c r="C40" s="29" t="s">
        <v>50</v>
      </c>
      <c r="D40" s="30"/>
      <c r="E40" s="25">
        <f t="shared" si="2"/>
        <v>0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</row>
    <row r="41" spans="1:17" s="26" customFormat="1" ht="24.75" customHeight="1">
      <c r="A41" s="22" t="s">
        <v>51</v>
      </c>
      <c r="B41" s="23">
        <v>715000</v>
      </c>
      <c r="C41" s="24" t="s">
        <v>52</v>
      </c>
      <c r="D41" s="20">
        <f>SUM(D42:D47)</f>
        <v>0</v>
      </c>
      <c r="E41" s="25">
        <f t="shared" si="2"/>
        <v>0</v>
      </c>
      <c r="F41" s="20">
        <f t="shared" ref="F41:Q41" si="8">SUM(F42:F47)</f>
        <v>0</v>
      </c>
      <c r="G41" s="20">
        <f>SUM(G42:G47)</f>
        <v>0</v>
      </c>
      <c r="H41" s="20">
        <f t="shared" si="8"/>
        <v>0</v>
      </c>
      <c r="I41" s="20">
        <f>SUM(I42:I47)</f>
        <v>0</v>
      </c>
      <c r="J41" s="20">
        <f t="shared" si="8"/>
        <v>0</v>
      </c>
      <c r="K41" s="20">
        <f t="shared" si="8"/>
        <v>0</v>
      </c>
      <c r="L41" s="20">
        <f t="shared" si="8"/>
        <v>0</v>
      </c>
      <c r="M41" s="20">
        <f t="shared" si="8"/>
        <v>0</v>
      </c>
      <c r="N41" s="20">
        <f t="shared" si="8"/>
        <v>0</v>
      </c>
      <c r="O41" s="20">
        <f t="shared" si="8"/>
        <v>0</v>
      </c>
      <c r="P41" s="20">
        <f t="shared" si="8"/>
        <v>0</v>
      </c>
      <c r="Q41" s="20">
        <f t="shared" si="8"/>
        <v>0</v>
      </c>
    </row>
    <row r="42" spans="1:17" ht="16.5" customHeight="1">
      <c r="A42" s="27" t="s">
        <v>53</v>
      </c>
      <c r="B42" s="28">
        <v>715100</v>
      </c>
      <c r="C42" s="29" t="s">
        <v>54</v>
      </c>
      <c r="D42" s="30"/>
      <c r="E42" s="25">
        <f t="shared" si="2"/>
        <v>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</row>
    <row r="43" spans="1:17" ht="16.5" customHeight="1">
      <c r="A43" s="27" t="s">
        <v>55</v>
      </c>
      <c r="B43" s="28">
        <v>715200</v>
      </c>
      <c r="C43" s="29" t="s">
        <v>56</v>
      </c>
      <c r="D43" s="30"/>
      <c r="E43" s="25">
        <f t="shared" si="2"/>
        <v>0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</row>
    <row r="44" spans="1:17" ht="16.5" customHeight="1">
      <c r="A44" s="27" t="s">
        <v>57</v>
      </c>
      <c r="B44" s="28">
        <v>715300</v>
      </c>
      <c r="C44" s="29" t="s">
        <v>58</v>
      </c>
      <c r="D44" s="30"/>
      <c r="E44" s="25">
        <f t="shared" si="2"/>
        <v>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</row>
    <row r="45" spans="1:17" ht="24" customHeight="1">
      <c r="A45" s="27" t="s">
        <v>59</v>
      </c>
      <c r="B45" s="28">
        <v>715400</v>
      </c>
      <c r="C45" s="29" t="s">
        <v>60</v>
      </c>
      <c r="D45" s="30"/>
      <c r="E45" s="25">
        <f t="shared" si="2"/>
        <v>0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</row>
    <row r="46" spans="1:17" ht="16.5" customHeight="1">
      <c r="A46" s="27" t="s">
        <v>61</v>
      </c>
      <c r="B46" s="28">
        <v>715500</v>
      </c>
      <c r="C46" s="29" t="s">
        <v>62</v>
      </c>
      <c r="D46" s="30"/>
      <c r="E46" s="25">
        <f t="shared" si="2"/>
        <v>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</row>
    <row r="47" spans="1:17" ht="21">
      <c r="A47" s="27" t="s">
        <v>63</v>
      </c>
      <c r="B47" s="28">
        <v>715600</v>
      </c>
      <c r="C47" s="29" t="s">
        <v>64</v>
      </c>
      <c r="D47" s="30"/>
      <c r="E47" s="25">
        <f t="shared" si="2"/>
        <v>0</v>
      </c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</row>
    <row r="48" spans="1:17" s="26" customFormat="1">
      <c r="A48" s="22" t="s">
        <v>65</v>
      </c>
      <c r="B48" s="23">
        <v>716000</v>
      </c>
      <c r="C48" s="24" t="s">
        <v>66</v>
      </c>
      <c r="D48" s="25">
        <f>SUM(D49:D50)</f>
        <v>0</v>
      </c>
      <c r="E48" s="25">
        <f t="shared" si="2"/>
        <v>0</v>
      </c>
      <c r="F48" s="20">
        <f>SUM(F49:F50)</f>
        <v>0</v>
      </c>
      <c r="G48" s="20">
        <f>SUM(G49:G50)</f>
        <v>0</v>
      </c>
      <c r="H48" s="20">
        <f t="shared" ref="H48:Q48" si="9">SUM(H49:H50)</f>
        <v>0</v>
      </c>
      <c r="I48" s="20">
        <f>SUM(I49:I50)</f>
        <v>0</v>
      </c>
      <c r="J48" s="20">
        <f t="shared" si="9"/>
        <v>0</v>
      </c>
      <c r="K48" s="20">
        <f t="shared" si="9"/>
        <v>0</v>
      </c>
      <c r="L48" s="20">
        <f t="shared" si="9"/>
        <v>0</v>
      </c>
      <c r="M48" s="20">
        <f t="shared" si="9"/>
        <v>0</v>
      </c>
      <c r="N48" s="20">
        <f t="shared" si="9"/>
        <v>0</v>
      </c>
      <c r="O48" s="20">
        <f t="shared" si="9"/>
        <v>0</v>
      </c>
      <c r="P48" s="20">
        <f t="shared" si="9"/>
        <v>0</v>
      </c>
      <c r="Q48" s="20">
        <f t="shared" si="9"/>
        <v>0</v>
      </c>
    </row>
    <row r="49" spans="1:17" ht="21">
      <c r="A49" s="27" t="s">
        <v>67</v>
      </c>
      <c r="B49" s="28">
        <v>716100</v>
      </c>
      <c r="C49" s="29" t="s">
        <v>68</v>
      </c>
      <c r="D49" s="30"/>
      <c r="E49" s="25">
        <f t="shared" si="2"/>
        <v>0</v>
      </c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</row>
    <row r="50" spans="1:17" ht="21">
      <c r="A50" s="27" t="s">
        <v>69</v>
      </c>
      <c r="B50" s="28">
        <v>716200</v>
      </c>
      <c r="C50" s="29" t="s">
        <v>70</v>
      </c>
      <c r="D50" s="30"/>
      <c r="E50" s="25">
        <f t="shared" si="2"/>
        <v>0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</row>
    <row r="51" spans="1:17">
      <c r="A51" s="17">
        <v>5033</v>
      </c>
      <c r="B51" s="18" t="s">
        <v>71</v>
      </c>
      <c r="C51" s="31" t="s">
        <v>72</v>
      </c>
      <c r="D51" s="32">
        <f>SUM(D52:D57)</f>
        <v>0</v>
      </c>
      <c r="E51" s="33">
        <f>SUM(F51:Q51)</f>
        <v>0</v>
      </c>
      <c r="F51" s="33">
        <f t="shared" ref="F51:Q51" si="10">SUM(F52:F57)</f>
        <v>0</v>
      </c>
      <c r="G51" s="33">
        <f>SUM(G52:G57)</f>
        <v>0</v>
      </c>
      <c r="H51" s="33">
        <f t="shared" si="10"/>
        <v>0</v>
      </c>
      <c r="I51" s="33">
        <f>SUM(I52:I57)</f>
        <v>0</v>
      </c>
      <c r="J51" s="33">
        <f t="shared" si="10"/>
        <v>0</v>
      </c>
      <c r="K51" s="33">
        <f t="shared" si="10"/>
        <v>0</v>
      </c>
      <c r="L51" s="33">
        <f t="shared" si="10"/>
        <v>0</v>
      </c>
      <c r="M51" s="33">
        <f t="shared" si="10"/>
        <v>0</v>
      </c>
      <c r="N51" s="33">
        <f t="shared" si="10"/>
        <v>0</v>
      </c>
      <c r="O51" s="33">
        <f t="shared" si="10"/>
        <v>0</v>
      </c>
      <c r="P51" s="33">
        <f t="shared" si="10"/>
        <v>0</v>
      </c>
      <c r="Q51" s="33">
        <f t="shared" si="10"/>
        <v>0</v>
      </c>
    </row>
    <row r="52" spans="1:17">
      <c r="A52" s="27">
        <v>5034</v>
      </c>
      <c r="B52" s="28" t="s">
        <v>73</v>
      </c>
      <c r="C52" s="29" t="s">
        <v>74</v>
      </c>
      <c r="D52" s="30"/>
      <c r="E52" s="33">
        <f t="shared" ref="E52:E57" si="11">SUM(F52:Q52)</f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</row>
    <row r="53" spans="1:17">
      <c r="A53" s="27">
        <v>5035</v>
      </c>
      <c r="B53" s="28" t="s">
        <v>75</v>
      </c>
      <c r="C53" s="29" t="s">
        <v>76</v>
      </c>
      <c r="D53" s="30"/>
      <c r="E53" s="33">
        <f t="shared" si="11"/>
        <v>0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</row>
    <row r="54" spans="1:17">
      <c r="A54" s="27">
        <v>5036</v>
      </c>
      <c r="B54" s="28" t="s">
        <v>77</v>
      </c>
      <c r="C54" s="29" t="s">
        <v>78</v>
      </c>
      <c r="D54" s="30"/>
      <c r="E54" s="33">
        <f t="shared" si="11"/>
        <v>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</row>
    <row r="55" spans="1:17">
      <c r="A55" s="27">
        <v>5037</v>
      </c>
      <c r="B55" s="28" t="s">
        <v>79</v>
      </c>
      <c r="C55" s="29" t="s">
        <v>80</v>
      </c>
      <c r="D55" s="30"/>
      <c r="E55" s="33">
        <f t="shared" si="11"/>
        <v>0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</row>
    <row r="56" spans="1:17">
      <c r="A56" s="27">
        <v>5038</v>
      </c>
      <c r="B56" s="28" t="s">
        <v>81</v>
      </c>
      <c r="C56" s="29" t="s">
        <v>82</v>
      </c>
      <c r="D56" s="30"/>
      <c r="E56" s="33">
        <f t="shared" si="11"/>
        <v>0</v>
      </c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</row>
    <row r="57" spans="1:17">
      <c r="A57" s="27">
        <v>5039</v>
      </c>
      <c r="B57" s="28" t="s">
        <v>83</v>
      </c>
      <c r="C57" s="29" t="s">
        <v>84</v>
      </c>
      <c r="D57" s="30"/>
      <c r="E57" s="33">
        <f t="shared" si="11"/>
        <v>0</v>
      </c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</row>
    <row r="58" spans="1:17" s="26" customFormat="1" ht="46.5" customHeight="1">
      <c r="A58" s="22">
        <v>5040</v>
      </c>
      <c r="B58" s="23">
        <v>719000</v>
      </c>
      <c r="C58" s="24" t="s">
        <v>85</v>
      </c>
      <c r="D58" s="25">
        <f>SUM(D59:D64)</f>
        <v>0</v>
      </c>
      <c r="E58" s="25">
        <f t="shared" si="2"/>
        <v>0</v>
      </c>
      <c r="F58" s="25">
        <f>SUM(F59:F64)</f>
        <v>0</v>
      </c>
      <c r="G58" s="25">
        <f>SUM(G59:G64)</f>
        <v>0</v>
      </c>
      <c r="H58" s="25">
        <f t="shared" ref="H58:Q58" si="12">SUM(H59:H64)</f>
        <v>0</v>
      </c>
      <c r="I58" s="25">
        <f>SUM(I59:I64)</f>
        <v>0</v>
      </c>
      <c r="J58" s="25">
        <f t="shared" si="12"/>
        <v>0</v>
      </c>
      <c r="K58" s="25">
        <f t="shared" si="12"/>
        <v>0</v>
      </c>
      <c r="L58" s="25">
        <f t="shared" si="12"/>
        <v>0</v>
      </c>
      <c r="M58" s="25">
        <f t="shared" si="12"/>
        <v>0</v>
      </c>
      <c r="N58" s="25">
        <f t="shared" si="12"/>
        <v>0</v>
      </c>
      <c r="O58" s="25">
        <f t="shared" si="12"/>
        <v>0</v>
      </c>
      <c r="P58" s="25">
        <f t="shared" si="12"/>
        <v>0</v>
      </c>
      <c r="Q58" s="25">
        <f t="shared" si="12"/>
        <v>0</v>
      </c>
    </row>
    <row r="59" spans="1:17" ht="21">
      <c r="A59" s="27">
        <v>5041</v>
      </c>
      <c r="B59" s="28">
        <v>719100</v>
      </c>
      <c r="C59" s="29" t="s">
        <v>86</v>
      </c>
      <c r="D59" s="30"/>
      <c r="E59" s="25">
        <f t="shared" si="2"/>
        <v>0</v>
      </c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</row>
    <row r="60" spans="1:17" ht="21">
      <c r="A60" s="27">
        <v>5042</v>
      </c>
      <c r="B60" s="28">
        <v>719200</v>
      </c>
      <c r="C60" s="29" t="s">
        <v>87</v>
      </c>
      <c r="D60" s="30"/>
      <c r="E60" s="25">
        <f t="shared" si="2"/>
        <v>0</v>
      </c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</row>
    <row r="61" spans="1:17" ht="31.5">
      <c r="A61" s="27">
        <v>5043</v>
      </c>
      <c r="B61" s="28">
        <v>719300</v>
      </c>
      <c r="C61" s="29" t="s">
        <v>88</v>
      </c>
      <c r="D61" s="30"/>
      <c r="E61" s="25">
        <f t="shared" si="2"/>
        <v>0</v>
      </c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</row>
    <row r="62" spans="1:17">
      <c r="A62" s="27">
        <v>5044</v>
      </c>
      <c r="B62" s="28">
        <v>719400</v>
      </c>
      <c r="C62" s="29" t="s">
        <v>89</v>
      </c>
      <c r="D62" s="30"/>
      <c r="E62" s="25">
        <f t="shared" si="2"/>
        <v>0</v>
      </c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</row>
    <row r="63" spans="1:17" ht="24.75" customHeight="1">
      <c r="A63" s="27">
        <v>5045</v>
      </c>
      <c r="B63" s="28">
        <v>719500</v>
      </c>
      <c r="C63" s="29" t="s">
        <v>90</v>
      </c>
      <c r="D63" s="30"/>
      <c r="E63" s="25">
        <f t="shared" si="2"/>
        <v>0</v>
      </c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</row>
    <row r="64" spans="1:17" ht="21.75" customHeight="1">
      <c r="A64" s="27">
        <v>5046</v>
      </c>
      <c r="B64" s="28">
        <v>719600</v>
      </c>
      <c r="C64" s="29" t="s">
        <v>91</v>
      </c>
      <c r="D64" s="30"/>
      <c r="E64" s="25">
        <f t="shared" si="2"/>
        <v>0</v>
      </c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</row>
    <row r="65" spans="1:17" s="26" customFormat="1">
      <c r="A65" s="22">
        <v>5047</v>
      </c>
      <c r="B65" s="23">
        <v>720000</v>
      </c>
      <c r="C65" s="24" t="s">
        <v>92</v>
      </c>
      <c r="D65" s="20">
        <f>SUM(D66,D71)</f>
        <v>0</v>
      </c>
      <c r="E65" s="25">
        <f t="shared" si="2"/>
        <v>0</v>
      </c>
      <c r="F65" s="20">
        <f>SUM(F66,F71)</f>
        <v>0</v>
      </c>
      <c r="G65" s="20">
        <f>SUM(G66,G71)</f>
        <v>0</v>
      </c>
      <c r="H65" s="20">
        <f t="shared" ref="H65:Q65" si="13">SUM(H66,H71)</f>
        <v>0</v>
      </c>
      <c r="I65" s="20">
        <f>SUM(I66,I71)</f>
        <v>0</v>
      </c>
      <c r="J65" s="20">
        <f t="shared" si="13"/>
        <v>0</v>
      </c>
      <c r="K65" s="20">
        <f t="shared" si="13"/>
        <v>0</v>
      </c>
      <c r="L65" s="20">
        <f t="shared" si="13"/>
        <v>0</v>
      </c>
      <c r="M65" s="20">
        <f t="shared" si="13"/>
        <v>0</v>
      </c>
      <c r="N65" s="20">
        <f t="shared" si="13"/>
        <v>0</v>
      </c>
      <c r="O65" s="20">
        <f t="shared" si="13"/>
        <v>0</v>
      </c>
      <c r="P65" s="20">
        <f t="shared" si="13"/>
        <v>0</v>
      </c>
      <c r="Q65" s="20">
        <f t="shared" si="13"/>
        <v>0</v>
      </c>
    </row>
    <row r="66" spans="1:17" s="26" customFormat="1" ht="21">
      <c r="A66" s="22">
        <v>5048</v>
      </c>
      <c r="B66" s="23">
        <v>721000</v>
      </c>
      <c r="C66" s="24" t="s">
        <v>93</v>
      </c>
      <c r="D66" s="25">
        <f>SUM(D67:D70)</f>
        <v>0</v>
      </c>
      <c r="E66" s="25">
        <f t="shared" si="2"/>
        <v>0</v>
      </c>
      <c r="F66" s="25">
        <f>SUM(F67:F70)</f>
        <v>0</v>
      </c>
      <c r="G66" s="25">
        <f>SUM(G67:G70)</f>
        <v>0</v>
      </c>
      <c r="H66" s="25">
        <f t="shared" ref="H66:Q66" si="14">SUM(H67:H70)</f>
        <v>0</v>
      </c>
      <c r="I66" s="25">
        <f>SUM(I67:I70)</f>
        <v>0</v>
      </c>
      <c r="J66" s="25">
        <f t="shared" si="14"/>
        <v>0</v>
      </c>
      <c r="K66" s="25">
        <f t="shared" si="14"/>
        <v>0</v>
      </c>
      <c r="L66" s="25">
        <f t="shared" si="14"/>
        <v>0</v>
      </c>
      <c r="M66" s="25">
        <f t="shared" si="14"/>
        <v>0</v>
      </c>
      <c r="N66" s="25">
        <f t="shared" si="14"/>
        <v>0</v>
      </c>
      <c r="O66" s="25">
        <f t="shared" si="14"/>
        <v>0</v>
      </c>
      <c r="P66" s="25">
        <f t="shared" si="14"/>
        <v>0</v>
      </c>
      <c r="Q66" s="25">
        <f t="shared" si="14"/>
        <v>0</v>
      </c>
    </row>
    <row r="67" spans="1:17" ht="21">
      <c r="A67" s="27">
        <v>5049</v>
      </c>
      <c r="B67" s="28">
        <v>721100</v>
      </c>
      <c r="C67" s="29" t="s">
        <v>94</v>
      </c>
      <c r="D67" s="30"/>
      <c r="E67" s="25">
        <f t="shared" si="2"/>
        <v>0</v>
      </c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</row>
    <row r="68" spans="1:17" ht="23.25" customHeight="1">
      <c r="A68" s="27">
        <v>5050</v>
      </c>
      <c r="B68" s="28">
        <v>721200</v>
      </c>
      <c r="C68" s="29" t="s">
        <v>95</v>
      </c>
      <c r="D68" s="30"/>
      <c r="E68" s="25">
        <f t="shared" si="2"/>
        <v>0</v>
      </c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</row>
    <row r="69" spans="1:17" ht="31.5">
      <c r="A69" s="27">
        <v>5051</v>
      </c>
      <c r="B69" s="28">
        <v>721300</v>
      </c>
      <c r="C69" s="29" t="s">
        <v>96</v>
      </c>
      <c r="D69" s="30"/>
      <c r="E69" s="25">
        <f t="shared" si="2"/>
        <v>0</v>
      </c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</row>
    <row r="70" spans="1:17" ht="21">
      <c r="A70" s="27">
        <v>5052</v>
      </c>
      <c r="B70" s="28">
        <v>721400</v>
      </c>
      <c r="C70" s="29" t="s">
        <v>97</v>
      </c>
      <c r="D70" s="30"/>
      <c r="E70" s="25">
        <f t="shared" si="2"/>
        <v>0</v>
      </c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</row>
    <row r="71" spans="1:17" s="26" customFormat="1" ht="21">
      <c r="A71" s="22">
        <v>5053</v>
      </c>
      <c r="B71" s="23">
        <v>722000</v>
      </c>
      <c r="C71" s="34" t="s">
        <v>98</v>
      </c>
      <c r="D71" s="20">
        <f>SUM(D72:D74)</f>
        <v>0</v>
      </c>
      <c r="E71" s="25">
        <f t="shared" si="2"/>
        <v>0</v>
      </c>
      <c r="F71" s="20">
        <f>SUM(F72:F74)</f>
        <v>0</v>
      </c>
      <c r="G71" s="20">
        <f>SUM(G72:G74)</f>
        <v>0</v>
      </c>
      <c r="H71" s="20">
        <f t="shared" ref="H71:Q71" si="15">SUM(H72:H74)</f>
        <v>0</v>
      </c>
      <c r="I71" s="20">
        <f>SUM(I72:I74)</f>
        <v>0</v>
      </c>
      <c r="J71" s="20">
        <f t="shared" si="15"/>
        <v>0</v>
      </c>
      <c r="K71" s="20">
        <f t="shared" si="15"/>
        <v>0</v>
      </c>
      <c r="L71" s="20">
        <f t="shared" si="15"/>
        <v>0</v>
      </c>
      <c r="M71" s="20">
        <f t="shared" si="15"/>
        <v>0</v>
      </c>
      <c r="N71" s="20">
        <f t="shared" si="15"/>
        <v>0</v>
      </c>
      <c r="O71" s="20">
        <f t="shared" si="15"/>
        <v>0</v>
      </c>
      <c r="P71" s="20">
        <f t="shared" si="15"/>
        <v>0</v>
      </c>
      <c r="Q71" s="20">
        <f t="shared" si="15"/>
        <v>0</v>
      </c>
    </row>
    <row r="72" spans="1:17">
      <c r="A72" s="27">
        <v>5054</v>
      </c>
      <c r="B72" s="28">
        <v>722100</v>
      </c>
      <c r="C72" s="29" t="s">
        <v>99</v>
      </c>
      <c r="D72" s="30"/>
      <c r="E72" s="25">
        <f t="shared" si="2"/>
        <v>0</v>
      </c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</row>
    <row r="73" spans="1:17">
      <c r="A73" s="27">
        <v>5055</v>
      </c>
      <c r="B73" s="28">
        <v>722200</v>
      </c>
      <c r="C73" s="29" t="s">
        <v>100</v>
      </c>
      <c r="D73" s="30"/>
      <c r="E73" s="25">
        <f t="shared" si="2"/>
        <v>0</v>
      </c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</row>
    <row r="74" spans="1:17" ht="16.5" customHeight="1">
      <c r="A74" s="27">
        <v>5056</v>
      </c>
      <c r="B74" s="28">
        <v>722300</v>
      </c>
      <c r="C74" s="29" t="s">
        <v>101</v>
      </c>
      <c r="D74" s="30"/>
      <c r="E74" s="25">
        <f t="shared" si="2"/>
        <v>0</v>
      </c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</row>
    <row r="75" spans="1:17" s="26" customFormat="1" ht="26.25" customHeight="1">
      <c r="A75" s="22">
        <v>5057</v>
      </c>
      <c r="B75" s="23">
        <v>730000</v>
      </c>
      <c r="C75" s="24" t="s">
        <v>102</v>
      </c>
      <c r="D75" s="20">
        <f>SUM(D76,D79,D84)</f>
        <v>78576</v>
      </c>
      <c r="E75" s="25">
        <f t="shared" si="2"/>
        <v>75641</v>
      </c>
      <c r="F75" s="20">
        <f>SUM(F76,F79,F84)</f>
        <v>0</v>
      </c>
      <c r="G75" s="20">
        <f>SUM(G76,G79,G84)</f>
        <v>0</v>
      </c>
      <c r="H75" s="20">
        <f t="shared" ref="H75:Q75" si="16">SUM(H76,H79,H84)</f>
        <v>0</v>
      </c>
      <c r="I75" s="20">
        <f>SUM(I76,I79,I84)</f>
        <v>0</v>
      </c>
      <c r="J75" s="20">
        <f t="shared" si="16"/>
        <v>0</v>
      </c>
      <c r="K75" s="20">
        <f t="shared" si="16"/>
        <v>0</v>
      </c>
      <c r="L75" s="20">
        <f t="shared" si="16"/>
        <v>75641</v>
      </c>
      <c r="M75" s="20">
        <f t="shared" si="16"/>
        <v>0</v>
      </c>
      <c r="N75" s="20">
        <f t="shared" si="16"/>
        <v>0</v>
      </c>
      <c r="O75" s="20">
        <f t="shared" si="16"/>
        <v>0</v>
      </c>
      <c r="P75" s="20">
        <f t="shared" si="16"/>
        <v>0</v>
      </c>
      <c r="Q75" s="20">
        <f t="shared" si="16"/>
        <v>0</v>
      </c>
    </row>
    <row r="76" spans="1:17" s="26" customFormat="1" ht="26.25" customHeight="1">
      <c r="A76" s="22">
        <v>5058</v>
      </c>
      <c r="B76" s="23">
        <v>731000</v>
      </c>
      <c r="C76" s="24" t="s">
        <v>103</v>
      </c>
      <c r="D76" s="20">
        <f>SUM(D77:D78)</f>
        <v>0</v>
      </c>
      <c r="E76" s="25">
        <f t="shared" si="2"/>
        <v>0</v>
      </c>
      <c r="F76" s="20">
        <f>SUM(F77:F78)</f>
        <v>0</v>
      </c>
      <c r="G76" s="20">
        <f>SUM(G77:G78)</f>
        <v>0</v>
      </c>
      <c r="H76" s="20">
        <f t="shared" ref="H76:Q76" si="17">SUM(H77:H78)</f>
        <v>0</v>
      </c>
      <c r="I76" s="20">
        <f>SUM(I77:I78)</f>
        <v>0</v>
      </c>
      <c r="J76" s="20">
        <f t="shared" si="17"/>
        <v>0</v>
      </c>
      <c r="K76" s="20">
        <f t="shared" si="17"/>
        <v>0</v>
      </c>
      <c r="L76" s="20">
        <f t="shared" si="17"/>
        <v>0</v>
      </c>
      <c r="M76" s="20">
        <f t="shared" si="17"/>
        <v>0</v>
      </c>
      <c r="N76" s="20">
        <f t="shared" si="17"/>
        <v>0</v>
      </c>
      <c r="O76" s="20">
        <f t="shared" si="17"/>
        <v>0</v>
      </c>
      <c r="P76" s="20">
        <f t="shared" si="17"/>
        <v>0</v>
      </c>
      <c r="Q76" s="20">
        <f t="shared" si="17"/>
        <v>0</v>
      </c>
    </row>
    <row r="77" spans="1:17" ht="17.25" customHeight="1">
      <c r="A77" s="27">
        <v>5059</v>
      </c>
      <c r="B77" s="28">
        <v>731100</v>
      </c>
      <c r="C77" s="29" t="s">
        <v>104</v>
      </c>
      <c r="D77" s="30"/>
      <c r="E77" s="25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</row>
    <row r="78" spans="1:17" ht="17.25" customHeight="1">
      <c r="A78" s="27">
        <v>5060</v>
      </c>
      <c r="B78" s="28">
        <v>731200</v>
      </c>
      <c r="C78" s="29" t="s">
        <v>105</v>
      </c>
      <c r="D78" s="30"/>
      <c r="E78" s="25">
        <f t="shared" si="2"/>
        <v>0</v>
      </c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</row>
    <row r="79" spans="1:17" s="26" customFormat="1" ht="24" customHeight="1">
      <c r="A79" s="22">
        <v>5061</v>
      </c>
      <c r="B79" s="23">
        <v>732000</v>
      </c>
      <c r="C79" s="24" t="s">
        <v>106</v>
      </c>
      <c r="D79" s="20">
        <f>SUM(D80:D83)</f>
        <v>0</v>
      </c>
      <c r="E79" s="25">
        <f t="shared" si="2"/>
        <v>0</v>
      </c>
      <c r="F79" s="20">
        <f>SUM(F80:F83)</f>
        <v>0</v>
      </c>
      <c r="G79" s="20">
        <f t="shared" ref="G79:Q79" si="18">SUM(G80:G83)</f>
        <v>0</v>
      </c>
      <c r="H79" s="20">
        <f t="shared" si="18"/>
        <v>0</v>
      </c>
      <c r="I79" s="20">
        <f>SUM(I80:I83)</f>
        <v>0</v>
      </c>
      <c r="J79" s="20">
        <f t="shared" si="18"/>
        <v>0</v>
      </c>
      <c r="K79" s="20">
        <f t="shared" si="18"/>
        <v>0</v>
      </c>
      <c r="L79" s="20">
        <f t="shared" si="18"/>
        <v>0</v>
      </c>
      <c r="M79" s="20">
        <f t="shared" si="18"/>
        <v>0</v>
      </c>
      <c r="N79" s="20">
        <f t="shared" si="18"/>
        <v>0</v>
      </c>
      <c r="O79" s="20">
        <f t="shared" si="18"/>
        <v>0</v>
      </c>
      <c r="P79" s="20">
        <f t="shared" si="18"/>
        <v>0</v>
      </c>
      <c r="Q79" s="20">
        <f t="shared" si="18"/>
        <v>0</v>
      </c>
    </row>
    <row r="80" spans="1:17" ht="21">
      <c r="A80" s="27">
        <v>5062</v>
      </c>
      <c r="B80" s="28">
        <v>732100</v>
      </c>
      <c r="C80" s="29" t="s">
        <v>107</v>
      </c>
      <c r="D80" s="30"/>
      <c r="E80" s="25">
        <f t="shared" si="2"/>
        <v>0</v>
      </c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</row>
    <row r="81" spans="1:17" ht="21">
      <c r="A81" s="27">
        <v>5063</v>
      </c>
      <c r="B81" s="28">
        <v>732200</v>
      </c>
      <c r="C81" s="29" t="s">
        <v>108</v>
      </c>
      <c r="D81" s="30"/>
      <c r="E81" s="25">
        <f t="shared" si="2"/>
        <v>0</v>
      </c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</row>
    <row r="82" spans="1:17" ht="17.25" customHeight="1">
      <c r="A82" s="27">
        <v>5064</v>
      </c>
      <c r="B82" s="28" t="s">
        <v>109</v>
      </c>
      <c r="C82" s="29" t="s">
        <v>110</v>
      </c>
      <c r="D82" s="30"/>
      <c r="E82" s="25">
        <f t="shared" si="2"/>
        <v>0</v>
      </c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</row>
    <row r="83" spans="1:17" ht="17.25" customHeight="1">
      <c r="A83" s="27">
        <v>5065</v>
      </c>
      <c r="B83" s="28" t="s">
        <v>111</v>
      </c>
      <c r="C83" s="29" t="s">
        <v>112</v>
      </c>
      <c r="D83" s="30"/>
      <c r="E83" s="25">
        <f t="shared" si="2"/>
        <v>0</v>
      </c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</row>
    <row r="84" spans="1:17" s="26" customFormat="1" ht="24" customHeight="1">
      <c r="A84" s="22">
        <v>5066</v>
      </c>
      <c r="B84" s="23">
        <v>733000</v>
      </c>
      <c r="C84" s="24" t="s">
        <v>113</v>
      </c>
      <c r="D84" s="20">
        <f>SUM(D85:D86)</f>
        <v>78576</v>
      </c>
      <c r="E84" s="25">
        <f t="shared" si="2"/>
        <v>75641</v>
      </c>
      <c r="F84" s="20">
        <f>SUM(F85:F86)</f>
        <v>0</v>
      </c>
      <c r="G84" s="20">
        <f>SUM(G85:G86)</f>
        <v>0</v>
      </c>
      <c r="H84" s="20">
        <f t="shared" ref="H84:Q84" si="19">SUM(H85:H86)</f>
        <v>0</v>
      </c>
      <c r="I84" s="20">
        <f>SUM(I85:I86)</f>
        <v>0</v>
      </c>
      <c r="J84" s="20">
        <f t="shared" si="19"/>
        <v>0</v>
      </c>
      <c r="K84" s="20">
        <f t="shared" si="19"/>
        <v>0</v>
      </c>
      <c r="L84" s="20">
        <f t="shared" si="19"/>
        <v>75641</v>
      </c>
      <c r="M84" s="20">
        <f t="shared" si="19"/>
        <v>0</v>
      </c>
      <c r="N84" s="20">
        <f t="shared" si="19"/>
        <v>0</v>
      </c>
      <c r="O84" s="20">
        <f t="shared" si="19"/>
        <v>0</v>
      </c>
      <c r="P84" s="20">
        <f t="shared" si="19"/>
        <v>0</v>
      </c>
      <c r="Q84" s="20">
        <f t="shared" si="19"/>
        <v>0</v>
      </c>
    </row>
    <row r="85" spans="1:17" ht="15.75" customHeight="1">
      <c r="A85" s="22">
        <v>5067</v>
      </c>
      <c r="B85" s="28">
        <v>733100</v>
      </c>
      <c r="C85" s="29" t="s">
        <v>114</v>
      </c>
      <c r="D85" s="30">
        <v>78576</v>
      </c>
      <c r="E85" s="25">
        <f t="shared" si="2"/>
        <v>75641</v>
      </c>
      <c r="F85" s="30"/>
      <c r="G85" s="30"/>
      <c r="H85" s="30"/>
      <c r="I85" s="30"/>
      <c r="J85" s="30"/>
      <c r="K85" s="30"/>
      <c r="L85" s="30">
        <v>75641</v>
      </c>
      <c r="M85" s="30"/>
      <c r="N85" s="30"/>
      <c r="O85" s="30"/>
      <c r="P85" s="30"/>
      <c r="Q85" s="30"/>
    </row>
    <row r="86" spans="1:17" ht="15.75" customHeight="1">
      <c r="A86" s="35">
        <v>5068</v>
      </c>
      <c r="B86" s="28">
        <v>733200</v>
      </c>
      <c r="C86" s="29" t="s">
        <v>115</v>
      </c>
      <c r="D86" s="30"/>
      <c r="E86" s="25">
        <f t="shared" si="2"/>
        <v>0</v>
      </c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</row>
    <row r="87" spans="1:17" s="26" customFormat="1" ht="24" customHeight="1">
      <c r="A87" s="27">
        <v>5069</v>
      </c>
      <c r="B87" s="23">
        <v>740000</v>
      </c>
      <c r="C87" s="24" t="s">
        <v>116</v>
      </c>
      <c r="D87" s="20">
        <f>SUM(D88,D95,D100,D107,D110)</f>
        <v>2522</v>
      </c>
      <c r="E87" s="25">
        <f t="shared" si="2"/>
        <v>249</v>
      </c>
      <c r="F87" s="20">
        <f t="shared" ref="F87:Q87" si="20">SUM(F88,F95,F100,F107,F110)</f>
        <v>0</v>
      </c>
      <c r="G87" s="20">
        <f>SUM(G88,G95,G100,G107,G110)</f>
        <v>0</v>
      </c>
      <c r="H87" s="20">
        <f t="shared" si="20"/>
        <v>0</v>
      </c>
      <c r="I87" s="20">
        <f>SUM(I88,I95,I100,I107,I110)</f>
        <v>0</v>
      </c>
      <c r="J87" s="20">
        <f t="shared" si="20"/>
        <v>0</v>
      </c>
      <c r="K87" s="20">
        <f t="shared" si="20"/>
        <v>0</v>
      </c>
      <c r="L87" s="20">
        <f t="shared" si="20"/>
        <v>0</v>
      </c>
      <c r="M87" s="20">
        <f t="shared" si="20"/>
        <v>0</v>
      </c>
      <c r="N87" s="20">
        <f t="shared" si="20"/>
        <v>0</v>
      </c>
      <c r="O87" s="20">
        <f t="shared" si="20"/>
        <v>0</v>
      </c>
      <c r="P87" s="20">
        <f t="shared" si="20"/>
        <v>0</v>
      </c>
      <c r="Q87" s="20">
        <f t="shared" si="20"/>
        <v>249</v>
      </c>
    </row>
    <row r="88" spans="1:17" s="26" customFormat="1" ht="24" customHeight="1">
      <c r="A88" s="17">
        <v>5070</v>
      </c>
      <c r="B88" s="23">
        <v>741000</v>
      </c>
      <c r="C88" s="24" t="s">
        <v>117</v>
      </c>
      <c r="D88" s="20">
        <f>SUM(D89:D94)</f>
        <v>0</v>
      </c>
      <c r="E88" s="25">
        <f t="shared" si="2"/>
        <v>0</v>
      </c>
      <c r="F88" s="20">
        <f t="shared" ref="F88:Q88" si="21">SUM(F89:F94)</f>
        <v>0</v>
      </c>
      <c r="G88" s="20">
        <f>SUM(G89:G94)</f>
        <v>0</v>
      </c>
      <c r="H88" s="20">
        <f t="shared" si="21"/>
        <v>0</v>
      </c>
      <c r="I88" s="20">
        <f>SUM(I89:I94)</f>
        <v>0</v>
      </c>
      <c r="J88" s="20">
        <f t="shared" si="21"/>
        <v>0</v>
      </c>
      <c r="K88" s="20">
        <f t="shared" si="21"/>
        <v>0</v>
      </c>
      <c r="L88" s="20">
        <f t="shared" si="21"/>
        <v>0</v>
      </c>
      <c r="M88" s="20">
        <f t="shared" si="21"/>
        <v>0</v>
      </c>
      <c r="N88" s="20">
        <f t="shared" si="21"/>
        <v>0</v>
      </c>
      <c r="O88" s="20">
        <f t="shared" si="21"/>
        <v>0</v>
      </c>
      <c r="P88" s="20">
        <f t="shared" si="21"/>
        <v>0</v>
      </c>
      <c r="Q88" s="20">
        <f t="shared" si="21"/>
        <v>0</v>
      </c>
    </row>
    <row r="89" spans="1:17" ht="15" customHeight="1">
      <c r="A89" s="27">
        <v>5071</v>
      </c>
      <c r="B89" s="28">
        <v>741100</v>
      </c>
      <c r="C89" s="29" t="s">
        <v>118</v>
      </c>
      <c r="D89" s="30"/>
      <c r="E89" s="25">
        <f t="shared" si="2"/>
        <v>0</v>
      </c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</row>
    <row r="90" spans="1:17" ht="15" customHeight="1">
      <c r="A90" s="27">
        <v>5072</v>
      </c>
      <c r="B90" s="28">
        <v>741200</v>
      </c>
      <c r="C90" s="29" t="s">
        <v>119</v>
      </c>
      <c r="D90" s="30"/>
      <c r="E90" s="25">
        <f t="shared" si="2"/>
        <v>0</v>
      </c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</row>
    <row r="91" spans="1:17" ht="15" customHeight="1">
      <c r="A91" s="27">
        <v>5073</v>
      </c>
      <c r="B91" s="28">
        <v>741300</v>
      </c>
      <c r="C91" s="29" t="s">
        <v>120</v>
      </c>
      <c r="D91" s="30"/>
      <c r="E91" s="25">
        <f t="shared" si="2"/>
        <v>0</v>
      </c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</row>
    <row r="92" spans="1:17" ht="24" customHeight="1">
      <c r="A92" s="27">
        <v>5074</v>
      </c>
      <c r="B92" s="28">
        <v>741400</v>
      </c>
      <c r="C92" s="29" t="s">
        <v>121</v>
      </c>
      <c r="D92" s="36"/>
      <c r="E92" s="25">
        <f t="shared" si="2"/>
        <v>0</v>
      </c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</row>
    <row r="93" spans="1:17" ht="15.75" customHeight="1">
      <c r="A93" s="35">
        <v>5075</v>
      </c>
      <c r="B93" s="28">
        <v>741500</v>
      </c>
      <c r="C93" s="29" t="s">
        <v>122</v>
      </c>
      <c r="D93" s="30"/>
      <c r="E93" s="25">
        <f t="shared" ref="E93:E156" si="22">SUM(F93:Q93)</f>
        <v>0</v>
      </c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</row>
    <row r="94" spans="1:17" ht="22.5" customHeight="1">
      <c r="A94" s="27">
        <v>5076</v>
      </c>
      <c r="B94" s="28" t="s">
        <v>123</v>
      </c>
      <c r="C94" s="29" t="s">
        <v>124</v>
      </c>
      <c r="D94" s="30"/>
      <c r="E94" s="25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</row>
    <row r="95" spans="1:17" s="26" customFormat="1" ht="24" customHeight="1">
      <c r="A95" s="17">
        <v>5077</v>
      </c>
      <c r="B95" s="23">
        <v>742000</v>
      </c>
      <c r="C95" s="24" t="s">
        <v>125</v>
      </c>
      <c r="D95" s="20">
        <f>SUM(D96:D99)</f>
        <v>0</v>
      </c>
      <c r="E95" s="25">
        <f t="shared" si="22"/>
        <v>0</v>
      </c>
      <c r="F95" s="20">
        <f>SUM(F96:F99)</f>
        <v>0</v>
      </c>
      <c r="G95" s="20">
        <f>SUM(G96:G99)</f>
        <v>0</v>
      </c>
      <c r="H95" s="20">
        <f t="shared" ref="H95:Q95" si="23">SUM(H96:H99)</f>
        <v>0</v>
      </c>
      <c r="I95" s="20">
        <f>SUM(I96:I99)</f>
        <v>0</v>
      </c>
      <c r="J95" s="20">
        <f t="shared" si="23"/>
        <v>0</v>
      </c>
      <c r="K95" s="20">
        <f t="shared" si="23"/>
        <v>0</v>
      </c>
      <c r="L95" s="20">
        <f t="shared" si="23"/>
        <v>0</v>
      </c>
      <c r="M95" s="20">
        <f t="shared" si="23"/>
        <v>0</v>
      </c>
      <c r="N95" s="20">
        <f t="shared" si="23"/>
        <v>0</v>
      </c>
      <c r="O95" s="20">
        <f t="shared" si="23"/>
        <v>0</v>
      </c>
      <c r="P95" s="20">
        <f t="shared" si="23"/>
        <v>0</v>
      </c>
      <c r="Q95" s="20">
        <f t="shared" si="23"/>
        <v>0</v>
      </c>
    </row>
    <row r="96" spans="1:17" ht="24" customHeight="1">
      <c r="A96" s="27">
        <v>5078</v>
      </c>
      <c r="B96" s="28">
        <v>742100</v>
      </c>
      <c r="C96" s="29" t="s">
        <v>126</v>
      </c>
      <c r="D96" s="30"/>
      <c r="E96" s="25">
        <f t="shared" si="22"/>
        <v>0</v>
      </c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</row>
    <row r="97" spans="1:17" ht="14.25" customHeight="1">
      <c r="A97" s="27">
        <v>5079</v>
      </c>
      <c r="B97" s="28">
        <v>742200</v>
      </c>
      <c r="C97" s="29" t="s">
        <v>127</v>
      </c>
      <c r="D97" s="30"/>
      <c r="E97" s="25">
        <f t="shared" si="22"/>
        <v>0</v>
      </c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</row>
    <row r="98" spans="1:17" ht="24" customHeight="1">
      <c r="A98" s="35">
        <v>5080</v>
      </c>
      <c r="B98" s="28">
        <v>742300</v>
      </c>
      <c r="C98" s="29" t="s">
        <v>128</v>
      </c>
      <c r="D98" s="30"/>
      <c r="E98" s="25">
        <f t="shared" si="22"/>
        <v>0</v>
      </c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</row>
    <row r="99" spans="1:17" ht="17.25" customHeight="1">
      <c r="A99" s="27">
        <v>5081</v>
      </c>
      <c r="B99" s="28">
        <v>742400</v>
      </c>
      <c r="C99" s="29" t="s">
        <v>129</v>
      </c>
      <c r="D99" s="30"/>
      <c r="E99" s="25">
        <f t="shared" si="22"/>
        <v>0</v>
      </c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</row>
    <row r="100" spans="1:17" s="26" customFormat="1" ht="21">
      <c r="A100" s="17">
        <v>5082</v>
      </c>
      <c r="B100" s="23">
        <v>743000</v>
      </c>
      <c r="C100" s="24" t="s">
        <v>130</v>
      </c>
      <c r="D100" s="20">
        <f>SUM(D101:D106)</f>
        <v>0</v>
      </c>
      <c r="E100" s="25">
        <f t="shared" si="22"/>
        <v>0</v>
      </c>
      <c r="F100" s="20">
        <f>SUM(F101:F106)</f>
        <v>0</v>
      </c>
      <c r="G100" s="20">
        <f>SUM(G101:G106)</f>
        <v>0</v>
      </c>
      <c r="H100" s="20">
        <f t="shared" ref="H100:Q100" si="24">SUM(H101:H106)</f>
        <v>0</v>
      </c>
      <c r="I100" s="20">
        <f>SUM(I101:I106)</f>
        <v>0</v>
      </c>
      <c r="J100" s="20">
        <f t="shared" si="24"/>
        <v>0</v>
      </c>
      <c r="K100" s="20">
        <f t="shared" si="24"/>
        <v>0</v>
      </c>
      <c r="L100" s="20">
        <f t="shared" si="24"/>
        <v>0</v>
      </c>
      <c r="M100" s="20">
        <f t="shared" si="24"/>
        <v>0</v>
      </c>
      <c r="N100" s="20">
        <f t="shared" si="24"/>
        <v>0</v>
      </c>
      <c r="O100" s="20">
        <f t="shared" si="24"/>
        <v>0</v>
      </c>
      <c r="P100" s="20">
        <f t="shared" si="24"/>
        <v>0</v>
      </c>
      <c r="Q100" s="20">
        <f t="shared" si="24"/>
        <v>0</v>
      </c>
    </row>
    <row r="101" spans="1:17" ht="18" customHeight="1">
      <c r="A101" s="27">
        <v>5083</v>
      </c>
      <c r="B101" s="28">
        <v>743100</v>
      </c>
      <c r="C101" s="29" t="s">
        <v>131</v>
      </c>
      <c r="D101" s="30"/>
      <c r="E101" s="25">
        <f t="shared" si="22"/>
        <v>0</v>
      </c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</row>
    <row r="102" spans="1:17" ht="18" customHeight="1">
      <c r="A102" s="27">
        <v>5084</v>
      </c>
      <c r="B102" s="28">
        <v>743200</v>
      </c>
      <c r="C102" s="29" t="s">
        <v>132</v>
      </c>
      <c r="D102" s="30"/>
      <c r="E102" s="25">
        <f t="shared" si="22"/>
        <v>0</v>
      </c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</row>
    <row r="103" spans="1:17" ht="18" customHeight="1">
      <c r="A103" s="27">
        <v>5085</v>
      </c>
      <c r="B103" s="28">
        <v>743300</v>
      </c>
      <c r="C103" s="29" t="s">
        <v>133</v>
      </c>
      <c r="D103" s="30"/>
      <c r="E103" s="25">
        <f t="shared" si="22"/>
        <v>0</v>
      </c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</row>
    <row r="104" spans="1:17" ht="18" customHeight="1">
      <c r="A104" s="27">
        <v>5086</v>
      </c>
      <c r="B104" s="28">
        <v>743400</v>
      </c>
      <c r="C104" s="29" t="s">
        <v>134</v>
      </c>
      <c r="D104" s="30"/>
      <c r="E104" s="25">
        <f t="shared" si="22"/>
        <v>0</v>
      </c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</row>
    <row r="105" spans="1:17" ht="18" customHeight="1">
      <c r="A105" s="35">
        <v>5087</v>
      </c>
      <c r="B105" s="28">
        <v>743500</v>
      </c>
      <c r="C105" s="29" t="s">
        <v>135</v>
      </c>
      <c r="D105" s="30"/>
      <c r="E105" s="25">
        <f t="shared" si="22"/>
        <v>0</v>
      </c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</row>
    <row r="106" spans="1:17" ht="21">
      <c r="A106" s="27">
        <v>5088</v>
      </c>
      <c r="B106" s="28">
        <v>743900</v>
      </c>
      <c r="C106" s="29" t="s">
        <v>136</v>
      </c>
      <c r="D106" s="30"/>
      <c r="E106" s="25">
        <f t="shared" si="22"/>
        <v>0</v>
      </c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</row>
    <row r="107" spans="1:17" s="26" customFormat="1" ht="31.5">
      <c r="A107" s="17">
        <v>5089</v>
      </c>
      <c r="B107" s="23">
        <v>744000</v>
      </c>
      <c r="C107" s="24" t="s">
        <v>137</v>
      </c>
      <c r="D107" s="20">
        <f>SUM(D108:D109)</f>
        <v>1500</v>
      </c>
      <c r="E107" s="25">
        <f t="shared" si="22"/>
        <v>0</v>
      </c>
      <c r="F107" s="20">
        <f>SUM(F108:F109)</f>
        <v>0</v>
      </c>
      <c r="G107" s="20">
        <f>SUM(G108:G109)</f>
        <v>0</v>
      </c>
      <c r="H107" s="20">
        <f t="shared" ref="H107:Q107" si="25">SUM(H108:H109)</f>
        <v>0</v>
      </c>
      <c r="I107" s="20">
        <f>SUM(I108:I109)</f>
        <v>0</v>
      </c>
      <c r="J107" s="20">
        <f t="shared" si="25"/>
        <v>0</v>
      </c>
      <c r="K107" s="20">
        <f t="shared" si="25"/>
        <v>0</v>
      </c>
      <c r="L107" s="20">
        <f t="shared" si="25"/>
        <v>0</v>
      </c>
      <c r="M107" s="20">
        <f t="shared" si="25"/>
        <v>0</v>
      </c>
      <c r="N107" s="20">
        <f t="shared" si="25"/>
        <v>0</v>
      </c>
      <c r="O107" s="20">
        <f t="shared" si="25"/>
        <v>0</v>
      </c>
      <c r="P107" s="20">
        <f t="shared" si="25"/>
        <v>0</v>
      </c>
      <c r="Q107" s="20">
        <f t="shared" si="25"/>
        <v>0</v>
      </c>
    </row>
    <row r="108" spans="1:17" ht="21">
      <c r="A108" s="35">
        <v>5090</v>
      </c>
      <c r="B108" s="28">
        <v>744100</v>
      </c>
      <c r="C108" s="29" t="s">
        <v>138</v>
      </c>
      <c r="D108" s="30">
        <v>1500</v>
      </c>
      <c r="E108" s="25">
        <f t="shared" si="22"/>
        <v>0</v>
      </c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</row>
    <row r="109" spans="1:17" ht="21">
      <c r="A109" s="27">
        <v>5091</v>
      </c>
      <c r="B109" s="28">
        <v>744200</v>
      </c>
      <c r="C109" s="29" t="s">
        <v>139</v>
      </c>
      <c r="D109" s="30"/>
      <c r="E109" s="25">
        <f t="shared" si="22"/>
        <v>0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</row>
    <row r="110" spans="1:17" s="26" customFormat="1" ht="21">
      <c r="A110" s="22">
        <v>5092</v>
      </c>
      <c r="B110" s="23">
        <v>745000</v>
      </c>
      <c r="C110" s="24" t="s">
        <v>140</v>
      </c>
      <c r="D110" s="20">
        <f>SUM(D111)</f>
        <v>1022</v>
      </c>
      <c r="E110" s="25">
        <f t="shared" si="22"/>
        <v>249</v>
      </c>
      <c r="F110" s="20">
        <f>SUM(F111)</f>
        <v>0</v>
      </c>
      <c r="G110" s="20">
        <f>SUM(G111)</f>
        <v>0</v>
      </c>
      <c r="H110" s="20">
        <f t="shared" ref="H110:Q110" si="26">SUM(H111)</f>
        <v>0</v>
      </c>
      <c r="I110" s="20">
        <f t="shared" si="26"/>
        <v>0</v>
      </c>
      <c r="J110" s="20">
        <f t="shared" si="26"/>
        <v>0</v>
      </c>
      <c r="K110" s="20">
        <f t="shared" si="26"/>
        <v>0</v>
      </c>
      <c r="L110" s="20">
        <f t="shared" si="26"/>
        <v>0</v>
      </c>
      <c r="M110" s="20">
        <f t="shared" si="26"/>
        <v>0</v>
      </c>
      <c r="N110" s="20">
        <f t="shared" si="26"/>
        <v>0</v>
      </c>
      <c r="O110" s="20">
        <f t="shared" si="26"/>
        <v>0</v>
      </c>
      <c r="P110" s="20">
        <f t="shared" si="26"/>
        <v>0</v>
      </c>
      <c r="Q110" s="20">
        <f t="shared" si="26"/>
        <v>249</v>
      </c>
    </row>
    <row r="111" spans="1:17">
      <c r="A111" s="35">
        <v>5093</v>
      </c>
      <c r="B111" s="28">
        <v>745100</v>
      </c>
      <c r="C111" s="29" t="s">
        <v>141</v>
      </c>
      <c r="D111" s="30">
        <v>1022</v>
      </c>
      <c r="E111" s="25">
        <f t="shared" si="22"/>
        <v>249</v>
      </c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>
        <v>249</v>
      </c>
    </row>
    <row r="112" spans="1:17" s="26" customFormat="1" ht="21">
      <c r="A112" s="17">
        <v>5094</v>
      </c>
      <c r="B112" s="23">
        <v>770000</v>
      </c>
      <c r="C112" s="24" t="s">
        <v>142</v>
      </c>
      <c r="D112" s="20">
        <f>SUM(D113,D115)</f>
        <v>0</v>
      </c>
      <c r="E112" s="25">
        <f t="shared" si="22"/>
        <v>0</v>
      </c>
      <c r="F112" s="20">
        <f>SUM(F113,F115)</f>
        <v>0</v>
      </c>
      <c r="G112" s="20">
        <f>SUM(G113,G115)</f>
        <v>0</v>
      </c>
      <c r="H112" s="20">
        <f t="shared" ref="H112:Q112" si="27">SUM(H113,H115)</f>
        <v>0</v>
      </c>
      <c r="I112" s="20">
        <f>SUM(I113,I115)</f>
        <v>0</v>
      </c>
      <c r="J112" s="20">
        <f t="shared" si="27"/>
        <v>0</v>
      </c>
      <c r="K112" s="20">
        <f t="shared" si="27"/>
        <v>0</v>
      </c>
      <c r="L112" s="20">
        <f t="shared" si="27"/>
        <v>0</v>
      </c>
      <c r="M112" s="20">
        <f t="shared" si="27"/>
        <v>0</v>
      </c>
      <c r="N112" s="20">
        <f t="shared" si="27"/>
        <v>0</v>
      </c>
      <c r="O112" s="20">
        <f t="shared" si="27"/>
        <v>0</v>
      </c>
      <c r="P112" s="20">
        <f t="shared" si="27"/>
        <v>0</v>
      </c>
      <c r="Q112" s="20">
        <f t="shared" si="27"/>
        <v>0</v>
      </c>
    </row>
    <row r="113" spans="1:17" s="26" customFormat="1" ht="21">
      <c r="A113" s="22">
        <v>5095</v>
      </c>
      <c r="B113" s="23">
        <v>771000</v>
      </c>
      <c r="C113" s="24" t="s">
        <v>143</v>
      </c>
      <c r="D113" s="20">
        <f>SUM(D114)</f>
        <v>0</v>
      </c>
      <c r="E113" s="25">
        <f t="shared" si="22"/>
        <v>0</v>
      </c>
      <c r="F113" s="20">
        <f>SUM(F114)</f>
        <v>0</v>
      </c>
      <c r="G113" s="20">
        <f>SUM(G114)</f>
        <v>0</v>
      </c>
      <c r="H113" s="20">
        <f t="shared" ref="H113:Q113" si="28">SUM(H114)</f>
        <v>0</v>
      </c>
      <c r="I113" s="20">
        <f t="shared" si="28"/>
        <v>0</v>
      </c>
      <c r="J113" s="20">
        <f t="shared" si="28"/>
        <v>0</v>
      </c>
      <c r="K113" s="20">
        <f t="shared" si="28"/>
        <v>0</v>
      </c>
      <c r="L113" s="20">
        <f t="shared" si="28"/>
        <v>0</v>
      </c>
      <c r="M113" s="20">
        <f t="shared" si="28"/>
        <v>0</v>
      </c>
      <c r="N113" s="20">
        <f t="shared" si="28"/>
        <v>0</v>
      </c>
      <c r="O113" s="20">
        <f t="shared" si="28"/>
        <v>0</v>
      </c>
      <c r="P113" s="20">
        <f t="shared" si="28"/>
        <v>0</v>
      </c>
      <c r="Q113" s="20">
        <f t="shared" si="28"/>
        <v>0</v>
      </c>
    </row>
    <row r="114" spans="1:17" ht="21">
      <c r="A114" s="27">
        <v>5096</v>
      </c>
      <c r="B114" s="28">
        <v>771100</v>
      </c>
      <c r="C114" s="29" t="s">
        <v>144</v>
      </c>
      <c r="D114" s="30"/>
      <c r="E114" s="25">
        <f t="shared" si="22"/>
        <v>0</v>
      </c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</row>
    <row r="115" spans="1:17" s="26" customFormat="1" ht="33.75" customHeight="1">
      <c r="A115" s="22">
        <v>5097</v>
      </c>
      <c r="B115" s="23">
        <v>772000</v>
      </c>
      <c r="C115" s="24" t="s">
        <v>145</v>
      </c>
      <c r="D115" s="20">
        <f>SUM(D116)</f>
        <v>0</v>
      </c>
      <c r="E115" s="25">
        <f t="shared" si="22"/>
        <v>0</v>
      </c>
      <c r="F115" s="20">
        <f>SUM(F116)</f>
        <v>0</v>
      </c>
      <c r="G115" s="20">
        <f>SUM(G116)</f>
        <v>0</v>
      </c>
      <c r="H115" s="20">
        <f t="shared" ref="H115:Q115" si="29">SUM(H116)</f>
        <v>0</v>
      </c>
      <c r="I115" s="20">
        <f t="shared" si="29"/>
        <v>0</v>
      </c>
      <c r="J115" s="20">
        <f t="shared" si="29"/>
        <v>0</v>
      </c>
      <c r="K115" s="20">
        <f t="shared" si="29"/>
        <v>0</v>
      </c>
      <c r="L115" s="20">
        <f t="shared" si="29"/>
        <v>0</v>
      </c>
      <c r="M115" s="20">
        <f t="shared" si="29"/>
        <v>0</v>
      </c>
      <c r="N115" s="20">
        <f t="shared" si="29"/>
        <v>0</v>
      </c>
      <c r="O115" s="20">
        <f t="shared" si="29"/>
        <v>0</v>
      </c>
      <c r="P115" s="20">
        <f t="shared" si="29"/>
        <v>0</v>
      </c>
      <c r="Q115" s="20">
        <f t="shared" si="29"/>
        <v>0</v>
      </c>
    </row>
    <row r="116" spans="1:17" ht="21">
      <c r="A116" s="35">
        <v>5098</v>
      </c>
      <c r="B116" s="28">
        <v>772100</v>
      </c>
      <c r="C116" s="29" t="s">
        <v>146</v>
      </c>
      <c r="D116" s="30"/>
      <c r="E116" s="25">
        <f t="shared" si="22"/>
        <v>0</v>
      </c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</row>
    <row r="117" spans="1:17" s="26" customFormat="1" ht="21">
      <c r="A117" s="17">
        <v>5099</v>
      </c>
      <c r="B117" s="23">
        <v>780000</v>
      </c>
      <c r="C117" s="24" t="s">
        <v>147</v>
      </c>
      <c r="D117" s="20">
        <f>SUM(D118)</f>
        <v>0</v>
      </c>
      <c r="E117" s="25">
        <f t="shared" si="22"/>
        <v>0</v>
      </c>
      <c r="F117" s="20">
        <f>SUM(F118)</f>
        <v>0</v>
      </c>
      <c r="G117" s="20">
        <f>SUM(G118)</f>
        <v>0</v>
      </c>
      <c r="H117" s="20">
        <f t="shared" ref="H117:Q117" si="30">SUM(H118)</f>
        <v>0</v>
      </c>
      <c r="I117" s="20">
        <f t="shared" si="30"/>
        <v>0</v>
      </c>
      <c r="J117" s="20">
        <f t="shared" si="30"/>
        <v>0</v>
      </c>
      <c r="K117" s="20">
        <f t="shared" si="30"/>
        <v>0</v>
      </c>
      <c r="L117" s="20">
        <f t="shared" si="30"/>
        <v>0</v>
      </c>
      <c r="M117" s="20">
        <f t="shared" si="30"/>
        <v>0</v>
      </c>
      <c r="N117" s="20">
        <f t="shared" si="30"/>
        <v>0</v>
      </c>
      <c r="O117" s="20">
        <f t="shared" si="30"/>
        <v>0</v>
      </c>
      <c r="P117" s="20">
        <f t="shared" si="30"/>
        <v>0</v>
      </c>
      <c r="Q117" s="20">
        <f t="shared" si="30"/>
        <v>0</v>
      </c>
    </row>
    <row r="118" spans="1:17" s="26" customFormat="1" ht="32.25" customHeight="1">
      <c r="A118" s="17">
        <v>5100</v>
      </c>
      <c r="B118" s="23">
        <v>781000</v>
      </c>
      <c r="C118" s="24" t="s">
        <v>148</v>
      </c>
      <c r="D118" s="25">
        <f>SUM(D119:D120)</f>
        <v>0</v>
      </c>
      <c r="E118" s="25">
        <f t="shared" si="22"/>
        <v>0</v>
      </c>
      <c r="F118" s="25">
        <f>SUM(F119:F120)</f>
        <v>0</v>
      </c>
      <c r="G118" s="25">
        <f>SUM(G119:G120)</f>
        <v>0</v>
      </c>
      <c r="H118" s="25">
        <f t="shared" ref="H118:Q118" si="31">SUM(H119:H120)</f>
        <v>0</v>
      </c>
      <c r="I118" s="25">
        <f>SUM(I119:I120)</f>
        <v>0</v>
      </c>
      <c r="J118" s="25">
        <f t="shared" si="31"/>
        <v>0</v>
      </c>
      <c r="K118" s="25">
        <f t="shared" si="31"/>
        <v>0</v>
      </c>
      <c r="L118" s="25">
        <f t="shared" si="31"/>
        <v>0</v>
      </c>
      <c r="M118" s="25">
        <f t="shared" si="31"/>
        <v>0</v>
      </c>
      <c r="N118" s="25">
        <f t="shared" si="31"/>
        <v>0</v>
      </c>
      <c r="O118" s="25">
        <f t="shared" si="31"/>
        <v>0</v>
      </c>
      <c r="P118" s="25">
        <f t="shared" si="31"/>
        <v>0</v>
      </c>
      <c r="Q118" s="25">
        <f t="shared" si="31"/>
        <v>0</v>
      </c>
    </row>
    <row r="119" spans="1:17" ht="21">
      <c r="A119" s="35">
        <v>5101</v>
      </c>
      <c r="B119" s="28">
        <v>781100</v>
      </c>
      <c r="C119" s="29" t="s">
        <v>149</v>
      </c>
      <c r="D119" s="30"/>
      <c r="E119" s="25">
        <f t="shared" si="22"/>
        <v>0</v>
      </c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</row>
    <row r="120" spans="1:17" ht="21">
      <c r="A120" s="35">
        <v>5102</v>
      </c>
      <c r="B120" s="28">
        <v>781300</v>
      </c>
      <c r="C120" s="29" t="s">
        <v>150</v>
      </c>
      <c r="D120" s="30"/>
      <c r="E120" s="25">
        <f t="shared" si="22"/>
        <v>0</v>
      </c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</row>
    <row r="121" spans="1:17" s="26" customFormat="1" ht="16.5" customHeight="1">
      <c r="A121" s="17">
        <v>5103</v>
      </c>
      <c r="B121" s="23">
        <v>790000</v>
      </c>
      <c r="C121" s="24" t="s">
        <v>151</v>
      </c>
      <c r="D121" s="20">
        <f>SUM(D122)</f>
        <v>107302</v>
      </c>
      <c r="E121" s="25">
        <f t="shared" si="22"/>
        <v>107213</v>
      </c>
      <c r="F121" s="20">
        <f>SUM(F122)</f>
        <v>70281</v>
      </c>
      <c r="G121" s="20">
        <f>SUM(G122)</f>
        <v>0</v>
      </c>
      <c r="H121" s="20">
        <f t="shared" ref="H121:Q122" si="32">SUM(H122)</f>
        <v>0</v>
      </c>
      <c r="I121" s="20">
        <f t="shared" si="32"/>
        <v>36932</v>
      </c>
      <c r="J121" s="20">
        <f t="shared" si="32"/>
        <v>0</v>
      </c>
      <c r="K121" s="20">
        <f t="shared" si="32"/>
        <v>0</v>
      </c>
      <c r="L121" s="20">
        <f t="shared" si="32"/>
        <v>0</v>
      </c>
      <c r="M121" s="20">
        <f t="shared" si="32"/>
        <v>0</v>
      </c>
      <c r="N121" s="20">
        <f t="shared" si="32"/>
        <v>0</v>
      </c>
      <c r="O121" s="20">
        <f t="shared" si="32"/>
        <v>0</v>
      </c>
      <c r="P121" s="20">
        <f t="shared" si="32"/>
        <v>0</v>
      </c>
      <c r="Q121" s="20">
        <f t="shared" si="32"/>
        <v>0</v>
      </c>
    </row>
    <row r="122" spans="1:17" s="26" customFormat="1" ht="16.5" customHeight="1">
      <c r="A122" s="22">
        <v>5104</v>
      </c>
      <c r="B122" s="23">
        <v>791000</v>
      </c>
      <c r="C122" s="24" t="s">
        <v>152</v>
      </c>
      <c r="D122" s="20">
        <f>SUM(D123)</f>
        <v>107302</v>
      </c>
      <c r="E122" s="25">
        <f t="shared" si="22"/>
        <v>107213</v>
      </c>
      <c r="F122" s="20">
        <f>SUM(F123)</f>
        <v>70281</v>
      </c>
      <c r="G122" s="20">
        <f>SUM(G123)</f>
        <v>0</v>
      </c>
      <c r="H122" s="20">
        <f t="shared" si="32"/>
        <v>0</v>
      </c>
      <c r="I122" s="20">
        <f t="shared" si="32"/>
        <v>36932</v>
      </c>
      <c r="J122" s="20">
        <f t="shared" si="32"/>
        <v>0</v>
      </c>
      <c r="K122" s="20">
        <f t="shared" si="32"/>
        <v>0</v>
      </c>
      <c r="L122" s="20">
        <f t="shared" si="32"/>
        <v>0</v>
      </c>
      <c r="M122" s="20">
        <f t="shared" si="32"/>
        <v>0</v>
      </c>
      <c r="N122" s="20">
        <f t="shared" si="32"/>
        <v>0</v>
      </c>
      <c r="O122" s="20">
        <f t="shared" si="32"/>
        <v>0</v>
      </c>
      <c r="P122" s="20">
        <f t="shared" si="32"/>
        <v>0</v>
      </c>
      <c r="Q122" s="20">
        <f t="shared" si="32"/>
        <v>0</v>
      </c>
    </row>
    <row r="123" spans="1:17" ht="18" customHeight="1">
      <c r="A123" s="35">
        <v>5105</v>
      </c>
      <c r="B123" s="28">
        <v>791100</v>
      </c>
      <c r="C123" s="29" t="s">
        <v>11</v>
      </c>
      <c r="D123" s="30">
        <v>107302</v>
      </c>
      <c r="E123" s="25">
        <f t="shared" si="22"/>
        <v>107213</v>
      </c>
      <c r="F123" s="30">
        <v>70281</v>
      </c>
      <c r="G123" s="30"/>
      <c r="H123" s="30"/>
      <c r="I123" s="30">
        <v>36932</v>
      </c>
      <c r="J123" s="30"/>
      <c r="K123" s="30"/>
      <c r="L123" s="30"/>
      <c r="M123" s="30"/>
      <c r="N123" s="30"/>
      <c r="O123" s="30"/>
      <c r="P123" s="30"/>
      <c r="Q123" s="30"/>
    </row>
    <row r="124" spans="1:17" s="26" customFormat="1" ht="31.5">
      <c r="A124" s="22">
        <v>5106</v>
      </c>
      <c r="B124" s="23">
        <v>800000</v>
      </c>
      <c r="C124" s="24" t="s">
        <v>153</v>
      </c>
      <c r="D124" s="20">
        <f>SUM(D125,D132,D139,D142)</f>
        <v>0</v>
      </c>
      <c r="E124" s="25">
        <f t="shared" si="22"/>
        <v>0</v>
      </c>
      <c r="F124" s="20">
        <f>SUM(F125,F132,F139,F142)</f>
        <v>0</v>
      </c>
      <c r="G124" s="20">
        <f>SUM(G125,G132,G139,G142)</f>
        <v>0</v>
      </c>
      <c r="H124" s="20">
        <f t="shared" ref="H124:Q124" si="33">SUM(H125,H132,H139,H142)</f>
        <v>0</v>
      </c>
      <c r="I124" s="20">
        <f>SUM(I125,I132,I139,I142)</f>
        <v>0</v>
      </c>
      <c r="J124" s="20">
        <f t="shared" si="33"/>
        <v>0</v>
      </c>
      <c r="K124" s="20">
        <f t="shared" si="33"/>
        <v>0</v>
      </c>
      <c r="L124" s="20">
        <f t="shared" si="33"/>
        <v>0</v>
      </c>
      <c r="M124" s="20">
        <f t="shared" si="33"/>
        <v>0</v>
      </c>
      <c r="N124" s="20">
        <f t="shared" si="33"/>
        <v>0</v>
      </c>
      <c r="O124" s="20">
        <f t="shared" si="33"/>
        <v>0</v>
      </c>
      <c r="P124" s="20">
        <f t="shared" si="33"/>
        <v>0</v>
      </c>
      <c r="Q124" s="20">
        <f t="shared" si="33"/>
        <v>0</v>
      </c>
    </row>
    <row r="125" spans="1:17" s="26" customFormat="1" ht="21">
      <c r="A125" s="17">
        <v>5107</v>
      </c>
      <c r="B125" s="23">
        <v>810000</v>
      </c>
      <c r="C125" s="24" t="s">
        <v>154</v>
      </c>
      <c r="D125" s="20">
        <f>SUM(D126,D128,D130)</f>
        <v>0</v>
      </c>
      <c r="E125" s="25">
        <f t="shared" si="22"/>
        <v>0</v>
      </c>
      <c r="F125" s="20">
        <f>SUM(F126,F128,F130)</f>
        <v>0</v>
      </c>
      <c r="G125" s="20">
        <f>SUM(G126,G128,G130)</f>
        <v>0</v>
      </c>
      <c r="H125" s="20">
        <f t="shared" ref="H125:Q125" si="34">SUM(H126,H128,H130)</f>
        <v>0</v>
      </c>
      <c r="I125" s="20">
        <f>SUM(I126,I128,I130)</f>
        <v>0</v>
      </c>
      <c r="J125" s="20">
        <f t="shared" si="34"/>
        <v>0</v>
      </c>
      <c r="K125" s="20">
        <f t="shared" si="34"/>
        <v>0</v>
      </c>
      <c r="L125" s="20">
        <f t="shared" si="34"/>
        <v>0</v>
      </c>
      <c r="M125" s="20">
        <f t="shared" si="34"/>
        <v>0</v>
      </c>
      <c r="N125" s="20">
        <f t="shared" si="34"/>
        <v>0</v>
      </c>
      <c r="O125" s="20">
        <f t="shared" si="34"/>
        <v>0</v>
      </c>
      <c r="P125" s="20">
        <f t="shared" si="34"/>
        <v>0</v>
      </c>
      <c r="Q125" s="20">
        <f t="shared" si="34"/>
        <v>0</v>
      </c>
    </row>
    <row r="126" spans="1:17" s="26" customFormat="1" ht="21">
      <c r="A126" s="22">
        <v>5108</v>
      </c>
      <c r="B126" s="23">
        <v>811000</v>
      </c>
      <c r="C126" s="24" t="s">
        <v>155</v>
      </c>
      <c r="D126" s="20">
        <f>SUM(D127)</f>
        <v>0</v>
      </c>
      <c r="E126" s="25">
        <f t="shared" si="22"/>
        <v>0</v>
      </c>
      <c r="F126" s="20">
        <f>SUM(F127)</f>
        <v>0</v>
      </c>
      <c r="G126" s="20">
        <f>SUM(G127)</f>
        <v>0</v>
      </c>
      <c r="H126" s="20">
        <f t="shared" ref="H126:Q126" si="35">SUM(H127)</f>
        <v>0</v>
      </c>
      <c r="I126" s="20">
        <f t="shared" si="35"/>
        <v>0</v>
      </c>
      <c r="J126" s="20">
        <f t="shared" si="35"/>
        <v>0</v>
      </c>
      <c r="K126" s="20">
        <f t="shared" si="35"/>
        <v>0</v>
      </c>
      <c r="L126" s="20">
        <f t="shared" si="35"/>
        <v>0</v>
      </c>
      <c r="M126" s="20">
        <f t="shared" si="35"/>
        <v>0</v>
      </c>
      <c r="N126" s="20">
        <f t="shared" si="35"/>
        <v>0</v>
      </c>
      <c r="O126" s="20">
        <f t="shared" si="35"/>
        <v>0</v>
      </c>
      <c r="P126" s="20">
        <f t="shared" si="35"/>
        <v>0</v>
      </c>
      <c r="Q126" s="20">
        <f t="shared" si="35"/>
        <v>0</v>
      </c>
    </row>
    <row r="127" spans="1:17" ht="15.75" customHeight="1">
      <c r="A127" s="27">
        <v>5109</v>
      </c>
      <c r="B127" s="28">
        <v>811100</v>
      </c>
      <c r="C127" s="29" t="s">
        <v>156</v>
      </c>
      <c r="D127" s="30"/>
      <c r="E127" s="25">
        <f t="shared" si="22"/>
        <v>0</v>
      </c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</row>
    <row r="128" spans="1:17" s="26" customFormat="1" ht="21">
      <c r="A128" s="22">
        <v>5110</v>
      </c>
      <c r="B128" s="23">
        <v>812000</v>
      </c>
      <c r="C128" s="24" t="s">
        <v>157</v>
      </c>
      <c r="D128" s="20">
        <f>SUM(D129)</f>
        <v>0</v>
      </c>
      <c r="E128" s="25">
        <f t="shared" si="22"/>
        <v>0</v>
      </c>
      <c r="F128" s="20">
        <f>SUM(F129)</f>
        <v>0</v>
      </c>
      <c r="G128" s="20">
        <f>SUM(G129)</f>
        <v>0</v>
      </c>
      <c r="H128" s="20">
        <f t="shared" ref="H128:Q128" si="36">SUM(H129)</f>
        <v>0</v>
      </c>
      <c r="I128" s="20">
        <f t="shared" si="36"/>
        <v>0</v>
      </c>
      <c r="J128" s="20">
        <f t="shared" si="36"/>
        <v>0</v>
      </c>
      <c r="K128" s="20">
        <f t="shared" si="36"/>
        <v>0</v>
      </c>
      <c r="L128" s="20">
        <f t="shared" si="36"/>
        <v>0</v>
      </c>
      <c r="M128" s="20">
        <f t="shared" si="36"/>
        <v>0</v>
      </c>
      <c r="N128" s="20">
        <f t="shared" si="36"/>
        <v>0</v>
      </c>
      <c r="O128" s="20">
        <f t="shared" si="36"/>
        <v>0</v>
      </c>
      <c r="P128" s="20">
        <f t="shared" si="36"/>
        <v>0</v>
      </c>
      <c r="Q128" s="20">
        <f t="shared" si="36"/>
        <v>0</v>
      </c>
    </row>
    <row r="129" spans="1:17" ht="15.75" customHeight="1">
      <c r="A129" s="27">
        <v>5111</v>
      </c>
      <c r="B129" s="28">
        <v>812100</v>
      </c>
      <c r="C129" s="29" t="s">
        <v>158</v>
      </c>
      <c r="D129" s="30"/>
      <c r="E129" s="25">
        <f t="shared" si="22"/>
        <v>0</v>
      </c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</row>
    <row r="130" spans="1:17" s="26" customFormat="1" ht="21">
      <c r="A130" s="22">
        <v>5112</v>
      </c>
      <c r="B130" s="23">
        <v>813000</v>
      </c>
      <c r="C130" s="24" t="s">
        <v>159</v>
      </c>
      <c r="D130" s="20">
        <f>SUM(D131)</f>
        <v>0</v>
      </c>
      <c r="E130" s="25">
        <f t="shared" si="22"/>
        <v>0</v>
      </c>
      <c r="F130" s="20">
        <f>SUM(F131)</f>
        <v>0</v>
      </c>
      <c r="G130" s="20">
        <f>SUM(G131)</f>
        <v>0</v>
      </c>
      <c r="H130" s="20">
        <f t="shared" ref="H130:Q130" si="37">SUM(H131)</f>
        <v>0</v>
      </c>
      <c r="I130" s="20">
        <f t="shared" si="37"/>
        <v>0</v>
      </c>
      <c r="J130" s="20">
        <f t="shared" si="37"/>
        <v>0</v>
      </c>
      <c r="K130" s="20">
        <f t="shared" si="37"/>
        <v>0</v>
      </c>
      <c r="L130" s="20">
        <f t="shared" si="37"/>
        <v>0</v>
      </c>
      <c r="M130" s="20">
        <f t="shared" si="37"/>
        <v>0</v>
      </c>
      <c r="N130" s="20">
        <f t="shared" si="37"/>
        <v>0</v>
      </c>
      <c r="O130" s="20">
        <f t="shared" si="37"/>
        <v>0</v>
      </c>
      <c r="P130" s="20">
        <f t="shared" si="37"/>
        <v>0</v>
      </c>
      <c r="Q130" s="20">
        <f t="shared" si="37"/>
        <v>0</v>
      </c>
    </row>
    <row r="131" spans="1:17" ht="18.75" customHeight="1">
      <c r="A131" s="35">
        <v>5113</v>
      </c>
      <c r="B131" s="28">
        <v>813100</v>
      </c>
      <c r="C131" s="29" t="s">
        <v>160</v>
      </c>
      <c r="D131" s="30"/>
      <c r="E131" s="25">
        <f t="shared" si="22"/>
        <v>0</v>
      </c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</row>
    <row r="132" spans="1:17" s="26" customFormat="1" ht="21">
      <c r="A132" s="17">
        <v>5114</v>
      </c>
      <c r="B132" s="23">
        <v>820000</v>
      </c>
      <c r="C132" s="24" t="s">
        <v>161</v>
      </c>
      <c r="D132" s="20">
        <f>SUM(D133,D135,D137)</f>
        <v>0</v>
      </c>
      <c r="E132" s="25">
        <f t="shared" si="22"/>
        <v>0</v>
      </c>
      <c r="F132" s="20">
        <f>SUM(F133,F135,F137)</f>
        <v>0</v>
      </c>
      <c r="G132" s="20">
        <f>SUM(G133,G135,G137)</f>
        <v>0</v>
      </c>
      <c r="H132" s="20">
        <f t="shared" ref="H132:Q132" si="38">SUM(H133,H135,H137)</f>
        <v>0</v>
      </c>
      <c r="I132" s="20">
        <f>SUM(I133,I135,I137)</f>
        <v>0</v>
      </c>
      <c r="J132" s="20">
        <f t="shared" si="38"/>
        <v>0</v>
      </c>
      <c r="K132" s="20">
        <f t="shared" si="38"/>
        <v>0</v>
      </c>
      <c r="L132" s="20">
        <f t="shared" si="38"/>
        <v>0</v>
      </c>
      <c r="M132" s="20">
        <f t="shared" si="38"/>
        <v>0</v>
      </c>
      <c r="N132" s="20">
        <f t="shared" si="38"/>
        <v>0</v>
      </c>
      <c r="O132" s="20">
        <f t="shared" si="38"/>
        <v>0</v>
      </c>
      <c r="P132" s="20">
        <f t="shared" si="38"/>
        <v>0</v>
      </c>
      <c r="Q132" s="20">
        <f t="shared" si="38"/>
        <v>0</v>
      </c>
    </row>
    <row r="133" spans="1:17" s="26" customFormat="1" ht="21">
      <c r="A133" s="22">
        <v>5115</v>
      </c>
      <c r="B133" s="23">
        <v>821000</v>
      </c>
      <c r="C133" s="24" t="s">
        <v>162</v>
      </c>
      <c r="D133" s="20">
        <f>SUM(D134)</f>
        <v>0</v>
      </c>
      <c r="E133" s="25">
        <f t="shared" si="22"/>
        <v>0</v>
      </c>
      <c r="F133" s="20">
        <f>SUM(F134)</f>
        <v>0</v>
      </c>
      <c r="G133" s="20">
        <f>SUM(G134)</f>
        <v>0</v>
      </c>
      <c r="H133" s="20">
        <f t="shared" ref="H133:Q133" si="39">SUM(H134)</f>
        <v>0</v>
      </c>
      <c r="I133" s="20">
        <f t="shared" si="39"/>
        <v>0</v>
      </c>
      <c r="J133" s="20">
        <f t="shared" si="39"/>
        <v>0</v>
      </c>
      <c r="K133" s="20">
        <f t="shared" si="39"/>
        <v>0</v>
      </c>
      <c r="L133" s="20">
        <f t="shared" si="39"/>
        <v>0</v>
      </c>
      <c r="M133" s="20">
        <f t="shared" si="39"/>
        <v>0</v>
      </c>
      <c r="N133" s="20">
        <f t="shared" si="39"/>
        <v>0</v>
      </c>
      <c r="O133" s="20">
        <f t="shared" si="39"/>
        <v>0</v>
      </c>
      <c r="P133" s="20">
        <f t="shared" si="39"/>
        <v>0</v>
      </c>
      <c r="Q133" s="20">
        <f t="shared" si="39"/>
        <v>0</v>
      </c>
    </row>
    <row r="134" spans="1:17" ht="16.5" customHeight="1">
      <c r="A134" s="27">
        <v>5116</v>
      </c>
      <c r="B134" s="28">
        <v>821100</v>
      </c>
      <c r="C134" s="29" t="s">
        <v>163</v>
      </c>
      <c r="D134" s="30"/>
      <c r="E134" s="25">
        <f t="shared" si="22"/>
        <v>0</v>
      </c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</row>
    <row r="135" spans="1:17" s="26" customFormat="1" ht="21">
      <c r="A135" s="22">
        <v>5117</v>
      </c>
      <c r="B135" s="23">
        <v>822000</v>
      </c>
      <c r="C135" s="24" t="s">
        <v>164</v>
      </c>
      <c r="D135" s="20">
        <f>SUM(D136)</f>
        <v>0</v>
      </c>
      <c r="E135" s="25">
        <f t="shared" si="22"/>
        <v>0</v>
      </c>
      <c r="F135" s="20">
        <f>SUM(F136)</f>
        <v>0</v>
      </c>
      <c r="G135" s="20">
        <f>SUM(G136)</f>
        <v>0</v>
      </c>
      <c r="H135" s="20">
        <f t="shared" ref="H135:Q135" si="40">SUM(H136)</f>
        <v>0</v>
      </c>
      <c r="I135" s="20">
        <f t="shared" si="40"/>
        <v>0</v>
      </c>
      <c r="J135" s="20">
        <f t="shared" si="40"/>
        <v>0</v>
      </c>
      <c r="K135" s="20">
        <f t="shared" si="40"/>
        <v>0</v>
      </c>
      <c r="L135" s="20">
        <f t="shared" si="40"/>
        <v>0</v>
      </c>
      <c r="M135" s="20">
        <f t="shared" si="40"/>
        <v>0</v>
      </c>
      <c r="N135" s="20">
        <f t="shared" si="40"/>
        <v>0</v>
      </c>
      <c r="O135" s="20">
        <f t="shared" si="40"/>
        <v>0</v>
      </c>
      <c r="P135" s="20">
        <f t="shared" si="40"/>
        <v>0</v>
      </c>
      <c r="Q135" s="20">
        <f t="shared" si="40"/>
        <v>0</v>
      </c>
    </row>
    <row r="136" spans="1:17" ht="18" customHeight="1">
      <c r="A136" s="27">
        <v>5118</v>
      </c>
      <c r="B136" s="28">
        <v>822100</v>
      </c>
      <c r="C136" s="29" t="s">
        <v>165</v>
      </c>
      <c r="D136" s="30"/>
      <c r="E136" s="25">
        <f t="shared" si="22"/>
        <v>0</v>
      </c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</row>
    <row r="137" spans="1:17" s="26" customFormat="1" ht="21">
      <c r="A137" s="22">
        <v>5119</v>
      </c>
      <c r="B137" s="23">
        <v>823000</v>
      </c>
      <c r="C137" s="24" t="s">
        <v>166</v>
      </c>
      <c r="D137" s="20">
        <f>SUM(D138)</f>
        <v>0</v>
      </c>
      <c r="E137" s="25">
        <f t="shared" si="22"/>
        <v>0</v>
      </c>
      <c r="F137" s="20">
        <f>SUM(F138)</f>
        <v>0</v>
      </c>
      <c r="G137" s="20">
        <f>SUM(G138)</f>
        <v>0</v>
      </c>
      <c r="H137" s="20">
        <f t="shared" ref="H137:Q137" si="41">SUM(H138)</f>
        <v>0</v>
      </c>
      <c r="I137" s="20">
        <f t="shared" si="41"/>
        <v>0</v>
      </c>
      <c r="J137" s="20">
        <f t="shared" si="41"/>
        <v>0</v>
      </c>
      <c r="K137" s="20">
        <f t="shared" si="41"/>
        <v>0</v>
      </c>
      <c r="L137" s="20">
        <f t="shared" si="41"/>
        <v>0</v>
      </c>
      <c r="M137" s="20">
        <f t="shared" si="41"/>
        <v>0</v>
      </c>
      <c r="N137" s="20">
        <f t="shared" si="41"/>
        <v>0</v>
      </c>
      <c r="O137" s="20">
        <f t="shared" si="41"/>
        <v>0</v>
      </c>
      <c r="P137" s="20">
        <f t="shared" si="41"/>
        <v>0</v>
      </c>
      <c r="Q137" s="20">
        <f t="shared" si="41"/>
        <v>0</v>
      </c>
    </row>
    <row r="138" spans="1:17" ht="16.5" customHeight="1">
      <c r="A138" s="35">
        <v>5120</v>
      </c>
      <c r="B138" s="28">
        <v>823100</v>
      </c>
      <c r="C138" s="29" t="s">
        <v>167</v>
      </c>
      <c r="D138" s="30"/>
      <c r="E138" s="25">
        <f t="shared" si="22"/>
        <v>0</v>
      </c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</row>
    <row r="139" spans="1:17" s="26" customFormat="1" ht="18.75" customHeight="1">
      <c r="A139" s="17">
        <v>5121</v>
      </c>
      <c r="B139" s="23">
        <v>830000</v>
      </c>
      <c r="C139" s="24" t="s">
        <v>168</v>
      </c>
      <c r="D139" s="20">
        <f>SUM(D140)</f>
        <v>0</v>
      </c>
      <c r="E139" s="25">
        <f t="shared" si="22"/>
        <v>0</v>
      </c>
      <c r="F139" s="20">
        <f>SUM(F140)</f>
        <v>0</v>
      </c>
      <c r="G139" s="20">
        <f>SUM(G140)</f>
        <v>0</v>
      </c>
      <c r="H139" s="20">
        <f t="shared" ref="H139:Q140" si="42">SUM(H140)</f>
        <v>0</v>
      </c>
      <c r="I139" s="20">
        <f t="shared" si="42"/>
        <v>0</v>
      </c>
      <c r="J139" s="20">
        <f t="shared" si="42"/>
        <v>0</v>
      </c>
      <c r="K139" s="20">
        <f t="shared" si="42"/>
        <v>0</v>
      </c>
      <c r="L139" s="20">
        <f t="shared" si="42"/>
        <v>0</v>
      </c>
      <c r="M139" s="20">
        <f t="shared" si="42"/>
        <v>0</v>
      </c>
      <c r="N139" s="20">
        <f t="shared" si="42"/>
        <v>0</v>
      </c>
      <c r="O139" s="20">
        <f t="shared" si="42"/>
        <v>0</v>
      </c>
      <c r="P139" s="20">
        <f t="shared" si="42"/>
        <v>0</v>
      </c>
      <c r="Q139" s="20">
        <f t="shared" si="42"/>
        <v>0</v>
      </c>
    </row>
    <row r="140" spans="1:17" s="26" customFormat="1" ht="19.5" customHeight="1">
      <c r="A140" s="22">
        <v>5122</v>
      </c>
      <c r="B140" s="23">
        <v>831000</v>
      </c>
      <c r="C140" s="24" t="s">
        <v>169</v>
      </c>
      <c r="D140" s="20">
        <f>SUM(D141)</f>
        <v>0</v>
      </c>
      <c r="E140" s="25">
        <f t="shared" si="22"/>
        <v>0</v>
      </c>
      <c r="F140" s="20">
        <f>SUM(F141)</f>
        <v>0</v>
      </c>
      <c r="G140" s="20">
        <f>SUM(G141)</f>
        <v>0</v>
      </c>
      <c r="H140" s="20">
        <f t="shared" si="42"/>
        <v>0</v>
      </c>
      <c r="I140" s="20">
        <f t="shared" si="42"/>
        <v>0</v>
      </c>
      <c r="J140" s="20">
        <f t="shared" si="42"/>
        <v>0</v>
      </c>
      <c r="K140" s="20">
        <f t="shared" si="42"/>
        <v>0</v>
      </c>
      <c r="L140" s="20">
        <f t="shared" si="42"/>
        <v>0</v>
      </c>
      <c r="M140" s="20">
        <f t="shared" si="42"/>
        <v>0</v>
      </c>
      <c r="N140" s="20">
        <f t="shared" si="42"/>
        <v>0</v>
      </c>
      <c r="O140" s="20">
        <f t="shared" si="42"/>
        <v>0</v>
      </c>
      <c r="P140" s="20">
        <f t="shared" si="42"/>
        <v>0</v>
      </c>
      <c r="Q140" s="20">
        <f t="shared" si="42"/>
        <v>0</v>
      </c>
    </row>
    <row r="141" spans="1:17">
      <c r="A141" s="35">
        <v>5123</v>
      </c>
      <c r="B141" s="28">
        <v>831100</v>
      </c>
      <c r="C141" s="29" t="s">
        <v>170</v>
      </c>
      <c r="D141" s="30"/>
      <c r="E141" s="25">
        <f t="shared" si="22"/>
        <v>0</v>
      </c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</row>
    <row r="142" spans="1:17" s="26" customFormat="1" ht="21">
      <c r="A142" s="17">
        <v>5124</v>
      </c>
      <c r="B142" s="23">
        <v>840000</v>
      </c>
      <c r="C142" s="24" t="s">
        <v>171</v>
      </c>
      <c r="D142" s="20">
        <f>SUM(D143,D145,D147)</f>
        <v>0</v>
      </c>
      <c r="E142" s="25">
        <f t="shared" si="22"/>
        <v>0</v>
      </c>
      <c r="F142" s="20">
        <f>SUM(F143,F145,F147)</f>
        <v>0</v>
      </c>
      <c r="G142" s="20">
        <f>SUM(G143,G145,G147)</f>
        <v>0</v>
      </c>
      <c r="H142" s="20">
        <f t="shared" ref="H142:Q142" si="43">SUM(H143,H145,H147)</f>
        <v>0</v>
      </c>
      <c r="I142" s="20">
        <f>SUM(I143,I145,I147)</f>
        <v>0</v>
      </c>
      <c r="J142" s="20">
        <f t="shared" si="43"/>
        <v>0</v>
      </c>
      <c r="K142" s="20">
        <f t="shared" si="43"/>
        <v>0</v>
      </c>
      <c r="L142" s="20">
        <f t="shared" si="43"/>
        <v>0</v>
      </c>
      <c r="M142" s="20">
        <f t="shared" si="43"/>
        <v>0</v>
      </c>
      <c r="N142" s="20">
        <f t="shared" si="43"/>
        <v>0</v>
      </c>
      <c r="O142" s="20">
        <f t="shared" si="43"/>
        <v>0</v>
      </c>
      <c r="P142" s="20">
        <f t="shared" si="43"/>
        <v>0</v>
      </c>
      <c r="Q142" s="20">
        <f t="shared" si="43"/>
        <v>0</v>
      </c>
    </row>
    <row r="143" spans="1:17" s="26" customFormat="1" ht="21">
      <c r="A143" s="22">
        <v>5125</v>
      </c>
      <c r="B143" s="23">
        <v>841000</v>
      </c>
      <c r="C143" s="24" t="s">
        <v>172</v>
      </c>
      <c r="D143" s="20">
        <f>SUM(D144)</f>
        <v>0</v>
      </c>
      <c r="E143" s="25">
        <f t="shared" si="22"/>
        <v>0</v>
      </c>
      <c r="F143" s="20">
        <f>SUM(F144)</f>
        <v>0</v>
      </c>
      <c r="G143" s="20">
        <f>SUM(G144)</f>
        <v>0</v>
      </c>
      <c r="H143" s="20">
        <f t="shared" ref="H143:Q143" si="44">SUM(H144)</f>
        <v>0</v>
      </c>
      <c r="I143" s="20">
        <f t="shared" si="44"/>
        <v>0</v>
      </c>
      <c r="J143" s="20">
        <f t="shared" si="44"/>
        <v>0</v>
      </c>
      <c r="K143" s="20">
        <f t="shared" si="44"/>
        <v>0</v>
      </c>
      <c r="L143" s="20">
        <f t="shared" si="44"/>
        <v>0</v>
      </c>
      <c r="M143" s="20">
        <f t="shared" si="44"/>
        <v>0</v>
      </c>
      <c r="N143" s="20">
        <f t="shared" si="44"/>
        <v>0</v>
      </c>
      <c r="O143" s="20">
        <f t="shared" si="44"/>
        <v>0</v>
      </c>
      <c r="P143" s="20">
        <f t="shared" si="44"/>
        <v>0</v>
      </c>
      <c r="Q143" s="20">
        <f t="shared" si="44"/>
        <v>0</v>
      </c>
    </row>
    <row r="144" spans="1:17">
      <c r="A144" s="27">
        <v>5126</v>
      </c>
      <c r="B144" s="28">
        <v>841100</v>
      </c>
      <c r="C144" s="29" t="s">
        <v>173</v>
      </c>
      <c r="D144" s="30"/>
      <c r="E144" s="25">
        <f t="shared" si="22"/>
        <v>0</v>
      </c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</row>
    <row r="145" spans="1:17" s="26" customFormat="1" ht="21">
      <c r="A145" s="22">
        <v>5127</v>
      </c>
      <c r="B145" s="23">
        <v>842000</v>
      </c>
      <c r="C145" s="24" t="s">
        <v>174</v>
      </c>
      <c r="D145" s="20">
        <f>SUM(D146)</f>
        <v>0</v>
      </c>
      <c r="E145" s="25">
        <f t="shared" si="22"/>
        <v>0</v>
      </c>
      <c r="F145" s="20">
        <f>SUM(F146)</f>
        <v>0</v>
      </c>
      <c r="G145" s="20">
        <f>SUM(G146)</f>
        <v>0</v>
      </c>
      <c r="H145" s="20">
        <f t="shared" ref="H145:Q145" si="45">SUM(H146)</f>
        <v>0</v>
      </c>
      <c r="I145" s="20">
        <f t="shared" si="45"/>
        <v>0</v>
      </c>
      <c r="J145" s="20">
        <f t="shared" si="45"/>
        <v>0</v>
      </c>
      <c r="K145" s="20">
        <f t="shared" si="45"/>
        <v>0</v>
      </c>
      <c r="L145" s="20">
        <f t="shared" si="45"/>
        <v>0</v>
      </c>
      <c r="M145" s="20">
        <f t="shared" si="45"/>
        <v>0</v>
      </c>
      <c r="N145" s="20">
        <f t="shared" si="45"/>
        <v>0</v>
      </c>
      <c r="O145" s="20">
        <f t="shared" si="45"/>
        <v>0</v>
      </c>
      <c r="P145" s="20">
        <f t="shared" si="45"/>
        <v>0</v>
      </c>
      <c r="Q145" s="20">
        <f t="shared" si="45"/>
        <v>0</v>
      </c>
    </row>
    <row r="146" spans="1:17">
      <c r="A146" s="27">
        <v>5128</v>
      </c>
      <c r="B146" s="28">
        <v>842100</v>
      </c>
      <c r="C146" s="29" t="s">
        <v>175</v>
      </c>
      <c r="D146" s="30"/>
      <c r="E146" s="25">
        <f t="shared" si="22"/>
        <v>0</v>
      </c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</row>
    <row r="147" spans="1:17" s="26" customFormat="1" ht="21">
      <c r="A147" s="22">
        <v>5129</v>
      </c>
      <c r="B147" s="23">
        <v>843000</v>
      </c>
      <c r="C147" s="24" t="s">
        <v>176</v>
      </c>
      <c r="D147" s="20">
        <f>SUM(D148)</f>
        <v>0</v>
      </c>
      <c r="E147" s="25">
        <f t="shared" si="22"/>
        <v>0</v>
      </c>
      <c r="F147" s="20">
        <f>SUM(F148)</f>
        <v>0</v>
      </c>
      <c r="G147" s="20">
        <f>SUM(G148)</f>
        <v>0</v>
      </c>
      <c r="H147" s="20">
        <f t="shared" ref="H147:Q147" si="46">SUM(H148)</f>
        <v>0</v>
      </c>
      <c r="I147" s="20">
        <f t="shared" si="46"/>
        <v>0</v>
      </c>
      <c r="J147" s="20">
        <f t="shared" si="46"/>
        <v>0</v>
      </c>
      <c r="K147" s="20">
        <f t="shared" si="46"/>
        <v>0</v>
      </c>
      <c r="L147" s="20">
        <f t="shared" si="46"/>
        <v>0</v>
      </c>
      <c r="M147" s="20">
        <f t="shared" si="46"/>
        <v>0</v>
      </c>
      <c r="N147" s="20">
        <f t="shared" si="46"/>
        <v>0</v>
      </c>
      <c r="O147" s="20">
        <f t="shared" si="46"/>
        <v>0</v>
      </c>
      <c r="P147" s="20">
        <f t="shared" si="46"/>
        <v>0</v>
      </c>
      <c r="Q147" s="20">
        <f t="shared" si="46"/>
        <v>0</v>
      </c>
    </row>
    <row r="148" spans="1:17">
      <c r="A148" s="35">
        <v>5130</v>
      </c>
      <c r="B148" s="28">
        <v>843100</v>
      </c>
      <c r="C148" s="29" t="s">
        <v>177</v>
      </c>
      <c r="D148" s="30"/>
      <c r="E148" s="25">
        <f t="shared" si="22"/>
        <v>0</v>
      </c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</row>
    <row r="149" spans="1:17" s="26" customFormat="1" ht="31.5">
      <c r="A149" s="22">
        <v>5131</v>
      </c>
      <c r="B149" s="23">
        <v>900000</v>
      </c>
      <c r="C149" s="24" t="s">
        <v>178</v>
      </c>
      <c r="D149" s="20">
        <f>SUM(D150,D169)</f>
        <v>0</v>
      </c>
      <c r="E149" s="25">
        <f t="shared" si="22"/>
        <v>0</v>
      </c>
      <c r="F149" s="20">
        <f t="shared" ref="F149:Q149" si="47">SUM(F150,F169)</f>
        <v>0</v>
      </c>
      <c r="G149" s="20">
        <f>SUM(G150,G169)</f>
        <v>0</v>
      </c>
      <c r="H149" s="20">
        <f t="shared" si="47"/>
        <v>0</v>
      </c>
      <c r="I149" s="20">
        <f>SUM(I150,I169)</f>
        <v>0</v>
      </c>
      <c r="J149" s="20">
        <f t="shared" si="47"/>
        <v>0</v>
      </c>
      <c r="K149" s="20">
        <f t="shared" si="47"/>
        <v>0</v>
      </c>
      <c r="L149" s="20">
        <f t="shared" si="47"/>
        <v>0</v>
      </c>
      <c r="M149" s="20">
        <f t="shared" si="47"/>
        <v>0</v>
      </c>
      <c r="N149" s="20">
        <f t="shared" si="47"/>
        <v>0</v>
      </c>
      <c r="O149" s="20">
        <f t="shared" si="47"/>
        <v>0</v>
      </c>
      <c r="P149" s="20">
        <f t="shared" si="47"/>
        <v>0</v>
      </c>
      <c r="Q149" s="20">
        <f t="shared" si="47"/>
        <v>0</v>
      </c>
    </row>
    <row r="150" spans="1:17" s="26" customFormat="1" ht="21">
      <c r="A150" s="17">
        <v>5132</v>
      </c>
      <c r="B150" s="23">
        <v>910000</v>
      </c>
      <c r="C150" s="24" t="s">
        <v>179</v>
      </c>
      <c r="D150" s="20">
        <f>SUM(D151,D161,)</f>
        <v>0</v>
      </c>
      <c r="E150" s="25">
        <f t="shared" si="22"/>
        <v>0</v>
      </c>
      <c r="F150" s="20">
        <f t="shared" ref="F150:Q150" si="48">SUM(F151,F161,)</f>
        <v>0</v>
      </c>
      <c r="G150" s="20">
        <f>SUM(G151,G161,)</f>
        <v>0</v>
      </c>
      <c r="H150" s="20">
        <f t="shared" si="48"/>
        <v>0</v>
      </c>
      <c r="I150" s="20">
        <f>SUM(I151,I161,)</f>
        <v>0</v>
      </c>
      <c r="J150" s="20">
        <f t="shared" si="48"/>
        <v>0</v>
      </c>
      <c r="K150" s="20">
        <f t="shared" si="48"/>
        <v>0</v>
      </c>
      <c r="L150" s="20">
        <f t="shared" si="48"/>
        <v>0</v>
      </c>
      <c r="M150" s="20">
        <f t="shared" si="48"/>
        <v>0</v>
      </c>
      <c r="N150" s="20">
        <f t="shared" si="48"/>
        <v>0</v>
      </c>
      <c r="O150" s="20">
        <f t="shared" si="48"/>
        <v>0</v>
      </c>
      <c r="P150" s="20">
        <f t="shared" si="48"/>
        <v>0</v>
      </c>
      <c r="Q150" s="20">
        <f t="shared" si="48"/>
        <v>0</v>
      </c>
    </row>
    <row r="151" spans="1:17" s="26" customFormat="1" ht="21">
      <c r="A151" s="17">
        <v>5133</v>
      </c>
      <c r="B151" s="23">
        <v>911000</v>
      </c>
      <c r="C151" s="24" t="s">
        <v>180</v>
      </c>
      <c r="D151" s="20">
        <f>SUM(D152:D160)</f>
        <v>0</v>
      </c>
      <c r="E151" s="25">
        <f t="shared" si="22"/>
        <v>0</v>
      </c>
      <c r="F151" s="20">
        <f>SUM(F152:F160)</f>
        <v>0</v>
      </c>
      <c r="G151" s="20">
        <f>SUM(G152:G160)</f>
        <v>0</v>
      </c>
      <c r="H151" s="20">
        <f t="shared" ref="H151:Q151" si="49">SUM(H152:H160)</f>
        <v>0</v>
      </c>
      <c r="I151" s="20">
        <f>SUM(I152:I160)</f>
        <v>0</v>
      </c>
      <c r="J151" s="20">
        <f t="shared" si="49"/>
        <v>0</v>
      </c>
      <c r="K151" s="20">
        <f t="shared" si="49"/>
        <v>0</v>
      </c>
      <c r="L151" s="20">
        <f t="shared" si="49"/>
        <v>0</v>
      </c>
      <c r="M151" s="20">
        <f t="shared" si="49"/>
        <v>0</v>
      </c>
      <c r="N151" s="20">
        <f t="shared" si="49"/>
        <v>0</v>
      </c>
      <c r="O151" s="20">
        <f t="shared" si="49"/>
        <v>0</v>
      </c>
      <c r="P151" s="20">
        <f t="shared" si="49"/>
        <v>0</v>
      </c>
      <c r="Q151" s="20">
        <f t="shared" si="49"/>
        <v>0</v>
      </c>
    </row>
    <row r="152" spans="1:17" ht="21">
      <c r="A152" s="27">
        <v>5134</v>
      </c>
      <c r="B152" s="28">
        <v>911100</v>
      </c>
      <c r="C152" s="29" t="s">
        <v>181</v>
      </c>
      <c r="D152" s="30"/>
      <c r="E152" s="25">
        <f t="shared" si="22"/>
        <v>0</v>
      </c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</row>
    <row r="153" spans="1:17" ht="21">
      <c r="A153" s="27">
        <v>5135</v>
      </c>
      <c r="B153" s="28">
        <v>911200</v>
      </c>
      <c r="C153" s="29" t="s">
        <v>182</v>
      </c>
      <c r="D153" s="30"/>
      <c r="E153" s="25">
        <f t="shared" si="22"/>
        <v>0</v>
      </c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</row>
    <row r="154" spans="1:17" ht="21">
      <c r="A154" s="27">
        <v>5136</v>
      </c>
      <c r="B154" s="28">
        <v>911300</v>
      </c>
      <c r="C154" s="29" t="s">
        <v>183</v>
      </c>
      <c r="D154" s="30"/>
      <c r="E154" s="25">
        <f t="shared" si="22"/>
        <v>0</v>
      </c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</row>
    <row r="155" spans="1:17" ht="21">
      <c r="A155" s="27">
        <v>5137</v>
      </c>
      <c r="B155" s="28">
        <v>911400</v>
      </c>
      <c r="C155" s="29" t="s">
        <v>184</v>
      </c>
      <c r="D155" s="30"/>
      <c r="E155" s="25">
        <f t="shared" si="22"/>
        <v>0</v>
      </c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</row>
    <row r="156" spans="1:17" ht="21">
      <c r="A156" s="27">
        <v>5138</v>
      </c>
      <c r="B156" s="28">
        <v>911500</v>
      </c>
      <c r="C156" s="29" t="s">
        <v>185</v>
      </c>
      <c r="D156" s="30"/>
      <c r="E156" s="25">
        <f t="shared" si="22"/>
        <v>0</v>
      </c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</row>
    <row r="157" spans="1:17" ht="21">
      <c r="A157" s="27">
        <v>5139</v>
      </c>
      <c r="B157" s="28">
        <v>911600</v>
      </c>
      <c r="C157" s="29" t="s">
        <v>186</v>
      </c>
      <c r="D157" s="30"/>
      <c r="E157" s="25">
        <f t="shared" ref="E157:E189" si="50">SUM(F157:Q157)</f>
        <v>0</v>
      </c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</row>
    <row r="158" spans="1:17">
      <c r="A158" s="27">
        <v>5140</v>
      </c>
      <c r="B158" s="28">
        <v>911700</v>
      </c>
      <c r="C158" s="29" t="s">
        <v>187</v>
      </c>
      <c r="D158" s="30"/>
      <c r="E158" s="25">
        <f t="shared" si="50"/>
        <v>0</v>
      </c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</row>
    <row r="159" spans="1:17">
      <c r="A159" s="35">
        <v>5141</v>
      </c>
      <c r="B159" s="28">
        <v>911800</v>
      </c>
      <c r="C159" s="29" t="s">
        <v>188</v>
      </c>
      <c r="D159" s="30"/>
      <c r="E159" s="25">
        <f t="shared" si="50"/>
        <v>0</v>
      </c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</row>
    <row r="160" spans="1:17">
      <c r="A160" s="27">
        <v>5142</v>
      </c>
      <c r="B160" s="28">
        <v>911900</v>
      </c>
      <c r="C160" s="29" t="s">
        <v>189</v>
      </c>
      <c r="D160" s="30"/>
      <c r="E160" s="25">
        <f t="shared" si="50"/>
        <v>0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</row>
    <row r="161" spans="1:17" s="26" customFormat="1" ht="21">
      <c r="A161" s="17">
        <v>5143</v>
      </c>
      <c r="B161" s="23">
        <v>912000</v>
      </c>
      <c r="C161" s="24" t="s">
        <v>190</v>
      </c>
      <c r="D161" s="20">
        <f>SUM(D162:D168)</f>
        <v>0</v>
      </c>
      <c r="E161" s="25">
        <f t="shared" si="50"/>
        <v>0</v>
      </c>
      <c r="F161" s="20">
        <f>SUM(F162:F168)</f>
        <v>0</v>
      </c>
      <c r="G161" s="20">
        <f>SUM(G162:G168)</f>
        <v>0</v>
      </c>
      <c r="H161" s="20">
        <f t="shared" ref="H161:Q161" si="51">SUM(H162:H168)</f>
        <v>0</v>
      </c>
      <c r="I161" s="20">
        <f>SUM(I162:I168)</f>
        <v>0</v>
      </c>
      <c r="J161" s="20">
        <f t="shared" si="51"/>
        <v>0</v>
      </c>
      <c r="K161" s="20">
        <f t="shared" si="51"/>
        <v>0</v>
      </c>
      <c r="L161" s="20">
        <f t="shared" si="51"/>
        <v>0</v>
      </c>
      <c r="M161" s="20">
        <f t="shared" si="51"/>
        <v>0</v>
      </c>
      <c r="N161" s="20">
        <f t="shared" si="51"/>
        <v>0</v>
      </c>
      <c r="O161" s="20">
        <f t="shared" si="51"/>
        <v>0</v>
      </c>
      <c r="P161" s="20">
        <f t="shared" si="51"/>
        <v>0</v>
      </c>
      <c r="Q161" s="20">
        <f t="shared" si="51"/>
        <v>0</v>
      </c>
    </row>
    <row r="162" spans="1:17" ht="21">
      <c r="A162" s="27">
        <v>5144</v>
      </c>
      <c r="B162" s="28">
        <v>912100</v>
      </c>
      <c r="C162" s="29" t="s">
        <v>191</v>
      </c>
      <c r="D162" s="30"/>
      <c r="E162" s="25">
        <f t="shared" si="50"/>
        <v>0</v>
      </c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</row>
    <row r="163" spans="1:17" ht="21">
      <c r="A163" s="27">
        <v>5145</v>
      </c>
      <c r="B163" s="28">
        <v>912200</v>
      </c>
      <c r="C163" s="29" t="s">
        <v>192</v>
      </c>
      <c r="D163" s="30"/>
      <c r="E163" s="25">
        <f t="shared" si="50"/>
        <v>0</v>
      </c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</row>
    <row r="164" spans="1:17" ht="21">
      <c r="A164" s="27">
        <v>5146</v>
      </c>
      <c r="B164" s="28">
        <v>912300</v>
      </c>
      <c r="C164" s="29" t="s">
        <v>193</v>
      </c>
      <c r="D164" s="30"/>
      <c r="E164" s="25">
        <f t="shared" si="50"/>
        <v>0</v>
      </c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</row>
    <row r="165" spans="1:17" ht="21">
      <c r="A165" s="27">
        <v>5147</v>
      </c>
      <c r="B165" s="28">
        <v>912400</v>
      </c>
      <c r="C165" s="29" t="s">
        <v>194</v>
      </c>
      <c r="D165" s="30"/>
      <c r="E165" s="25">
        <f t="shared" si="50"/>
        <v>0</v>
      </c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</row>
    <row r="166" spans="1:17" ht="21">
      <c r="A166" s="27">
        <v>5148</v>
      </c>
      <c r="B166" s="28">
        <v>912500</v>
      </c>
      <c r="C166" s="29" t="s">
        <v>195</v>
      </c>
      <c r="D166" s="30"/>
      <c r="E166" s="25">
        <f t="shared" si="50"/>
        <v>0</v>
      </c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</row>
    <row r="167" spans="1:17" ht="21">
      <c r="A167" s="35">
        <v>5149</v>
      </c>
      <c r="B167" s="28">
        <v>912600</v>
      </c>
      <c r="C167" s="29" t="s">
        <v>196</v>
      </c>
      <c r="D167" s="30"/>
      <c r="E167" s="25">
        <f t="shared" si="50"/>
        <v>0</v>
      </c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</row>
    <row r="168" spans="1:17">
      <c r="A168" s="35">
        <v>5150</v>
      </c>
      <c r="B168" s="28">
        <v>912900</v>
      </c>
      <c r="C168" s="29" t="s">
        <v>197</v>
      </c>
      <c r="D168" s="30"/>
      <c r="E168" s="25">
        <f t="shared" si="50"/>
        <v>0</v>
      </c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</row>
    <row r="169" spans="1:17" s="26" customFormat="1" ht="21">
      <c r="A169" s="17">
        <v>5151</v>
      </c>
      <c r="B169" s="23">
        <v>920000</v>
      </c>
      <c r="C169" s="24" t="s">
        <v>198</v>
      </c>
      <c r="D169" s="20">
        <f>SUM(D170,D180)</f>
        <v>0</v>
      </c>
      <c r="E169" s="25">
        <f t="shared" si="50"/>
        <v>0</v>
      </c>
      <c r="F169" s="20">
        <f>SUM(F170,F180)</f>
        <v>0</v>
      </c>
      <c r="G169" s="20">
        <f>SUM(G170,G180)</f>
        <v>0</v>
      </c>
      <c r="H169" s="20">
        <f t="shared" ref="H169:Q169" si="52">SUM(H170,H180)</f>
        <v>0</v>
      </c>
      <c r="I169" s="20">
        <f>SUM(I170,I180)</f>
        <v>0</v>
      </c>
      <c r="J169" s="20">
        <f t="shared" si="52"/>
        <v>0</v>
      </c>
      <c r="K169" s="20">
        <f t="shared" si="52"/>
        <v>0</v>
      </c>
      <c r="L169" s="20">
        <f t="shared" si="52"/>
        <v>0</v>
      </c>
      <c r="M169" s="20">
        <f t="shared" si="52"/>
        <v>0</v>
      </c>
      <c r="N169" s="20">
        <f t="shared" si="52"/>
        <v>0</v>
      </c>
      <c r="O169" s="20">
        <f t="shared" si="52"/>
        <v>0</v>
      </c>
      <c r="P169" s="20">
        <f t="shared" si="52"/>
        <v>0</v>
      </c>
      <c r="Q169" s="20">
        <f t="shared" si="52"/>
        <v>0</v>
      </c>
    </row>
    <row r="170" spans="1:17" s="26" customFormat="1" ht="31.5">
      <c r="A170" s="17">
        <v>5152</v>
      </c>
      <c r="B170" s="23">
        <v>921000</v>
      </c>
      <c r="C170" s="24" t="s">
        <v>199</v>
      </c>
      <c r="D170" s="20">
        <f>SUM(D171:D179)</f>
        <v>0</v>
      </c>
      <c r="E170" s="25">
        <f t="shared" si="50"/>
        <v>0</v>
      </c>
      <c r="F170" s="20">
        <f>SUM(F171:F179)</f>
        <v>0</v>
      </c>
      <c r="G170" s="20">
        <f>SUM(G171:G179)</f>
        <v>0</v>
      </c>
      <c r="H170" s="20">
        <f t="shared" ref="H170:Q170" si="53">SUM(H171:H179)</f>
        <v>0</v>
      </c>
      <c r="I170" s="20">
        <f>SUM(I171:I179)</f>
        <v>0</v>
      </c>
      <c r="J170" s="20">
        <f t="shared" si="53"/>
        <v>0</v>
      </c>
      <c r="K170" s="20">
        <f t="shared" si="53"/>
        <v>0</v>
      </c>
      <c r="L170" s="20">
        <f t="shared" si="53"/>
        <v>0</v>
      </c>
      <c r="M170" s="20">
        <f t="shared" si="53"/>
        <v>0</v>
      </c>
      <c r="N170" s="20">
        <f t="shared" si="53"/>
        <v>0</v>
      </c>
      <c r="O170" s="20">
        <f t="shared" si="53"/>
        <v>0</v>
      </c>
      <c r="P170" s="20">
        <f t="shared" si="53"/>
        <v>0</v>
      </c>
      <c r="Q170" s="20">
        <f t="shared" si="53"/>
        <v>0</v>
      </c>
    </row>
    <row r="171" spans="1:17" ht="21">
      <c r="A171" s="27">
        <v>5153</v>
      </c>
      <c r="B171" s="28">
        <v>921100</v>
      </c>
      <c r="C171" s="29" t="s">
        <v>200</v>
      </c>
      <c r="D171" s="30"/>
      <c r="E171" s="25">
        <f t="shared" si="50"/>
        <v>0</v>
      </c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</row>
    <row r="172" spans="1:17" ht="21">
      <c r="A172" s="27">
        <v>5154</v>
      </c>
      <c r="B172" s="28">
        <v>921200</v>
      </c>
      <c r="C172" s="29" t="s">
        <v>201</v>
      </c>
      <c r="D172" s="30"/>
      <c r="E172" s="25">
        <f t="shared" si="50"/>
        <v>0</v>
      </c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</row>
    <row r="173" spans="1:17" ht="21">
      <c r="A173" s="27">
        <v>5155</v>
      </c>
      <c r="B173" s="28">
        <v>921300</v>
      </c>
      <c r="C173" s="29" t="s">
        <v>202</v>
      </c>
      <c r="D173" s="30"/>
      <c r="E173" s="25">
        <f t="shared" si="50"/>
        <v>0</v>
      </c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</row>
    <row r="174" spans="1:17" ht="21">
      <c r="A174" s="27">
        <v>5156</v>
      </c>
      <c r="B174" s="28">
        <v>921400</v>
      </c>
      <c r="C174" s="29" t="s">
        <v>203</v>
      </c>
      <c r="D174" s="30"/>
      <c r="E174" s="25">
        <f t="shared" si="50"/>
        <v>0</v>
      </c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</row>
    <row r="175" spans="1:17" ht="21">
      <c r="A175" s="27">
        <v>5157</v>
      </c>
      <c r="B175" s="28">
        <v>921500</v>
      </c>
      <c r="C175" s="29" t="s">
        <v>204</v>
      </c>
      <c r="D175" s="30"/>
      <c r="E175" s="25">
        <f t="shared" si="50"/>
        <v>0</v>
      </c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</row>
    <row r="176" spans="1:17" ht="21">
      <c r="A176" s="27">
        <v>5158</v>
      </c>
      <c r="B176" s="28">
        <v>921600</v>
      </c>
      <c r="C176" s="29" t="s">
        <v>205</v>
      </c>
      <c r="D176" s="30"/>
      <c r="E176" s="25">
        <f t="shared" si="50"/>
        <v>0</v>
      </c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</row>
    <row r="177" spans="1:17" ht="21">
      <c r="A177" s="27">
        <v>5159</v>
      </c>
      <c r="B177" s="28">
        <v>921700</v>
      </c>
      <c r="C177" s="29" t="s">
        <v>206</v>
      </c>
      <c r="D177" s="30"/>
      <c r="E177" s="25">
        <f t="shared" si="50"/>
        <v>0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</row>
    <row r="178" spans="1:17" ht="31.5">
      <c r="A178" s="35">
        <v>5160</v>
      </c>
      <c r="B178" s="28">
        <v>921800</v>
      </c>
      <c r="C178" s="29" t="s">
        <v>207</v>
      </c>
      <c r="D178" s="30"/>
      <c r="E178" s="25">
        <f t="shared" si="50"/>
        <v>0</v>
      </c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</row>
    <row r="179" spans="1:17" ht="21">
      <c r="A179" s="27">
        <v>5161</v>
      </c>
      <c r="B179" s="28">
        <v>921900</v>
      </c>
      <c r="C179" s="29" t="s">
        <v>208</v>
      </c>
      <c r="D179" s="30"/>
      <c r="E179" s="25">
        <f t="shared" si="50"/>
        <v>0</v>
      </c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</row>
    <row r="180" spans="1:17" s="26" customFormat="1" ht="31.5">
      <c r="A180" s="17">
        <v>5162</v>
      </c>
      <c r="B180" s="23">
        <v>922000</v>
      </c>
      <c r="C180" s="24" t="s">
        <v>209</v>
      </c>
      <c r="D180" s="20">
        <f>SUM(D181:D188)</f>
        <v>0</v>
      </c>
      <c r="E180" s="25">
        <f t="shared" si="50"/>
        <v>0</v>
      </c>
      <c r="F180" s="20">
        <f>SUM(F181:F188)</f>
        <v>0</v>
      </c>
      <c r="G180" s="20">
        <f>SUM(G181:G188)</f>
        <v>0</v>
      </c>
      <c r="H180" s="20">
        <f t="shared" ref="H180:Q180" si="54">SUM(H181:H188)</f>
        <v>0</v>
      </c>
      <c r="I180" s="20">
        <f>SUM(I181:I188)</f>
        <v>0</v>
      </c>
      <c r="J180" s="20">
        <f t="shared" si="54"/>
        <v>0</v>
      </c>
      <c r="K180" s="20">
        <f t="shared" si="54"/>
        <v>0</v>
      </c>
      <c r="L180" s="20">
        <f t="shared" si="54"/>
        <v>0</v>
      </c>
      <c r="M180" s="20">
        <f t="shared" si="54"/>
        <v>0</v>
      </c>
      <c r="N180" s="20">
        <f t="shared" si="54"/>
        <v>0</v>
      </c>
      <c r="O180" s="20">
        <f t="shared" si="54"/>
        <v>0</v>
      </c>
      <c r="P180" s="20">
        <f t="shared" si="54"/>
        <v>0</v>
      </c>
      <c r="Q180" s="20">
        <f t="shared" si="54"/>
        <v>0</v>
      </c>
    </row>
    <row r="181" spans="1:17" ht="21">
      <c r="A181" s="27">
        <v>5163</v>
      </c>
      <c r="B181" s="28">
        <v>922100</v>
      </c>
      <c r="C181" s="29" t="s">
        <v>210</v>
      </c>
      <c r="D181" s="30"/>
      <c r="E181" s="25">
        <f t="shared" si="50"/>
        <v>0</v>
      </c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</row>
    <row r="182" spans="1:17" ht="21">
      <c r="A182" s="27">
        <v>5164</v>
      </c>
      <c r="B182" s="28">
        <v>922200</v>
      </c>
      <c r="C182" s="29" t="s">
        <v>211</v>
      </c>
      <c r="D182" s="30"/>
      <c r="E182" s="25">
        <f t="shared" si="50"/>
        <v>0</v>
      </c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</row>
    <row r="183" spans="1:17" ht="21">
      <c r="A183" s="27">
        <v>5165</v>
      </c>
      <c r="B183" s="28">
        <v>922300</v>
      </c>
      <c r="C183" s="29" t="s">
        <v>212</v>
      </c>
      <c r="D183" s="30"/>
      <c r="E183" s="25">
        <f t="shared" si="50"/>
        <v>0</v>
      </c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</row>
    <row r="184" spans="1:17" ht="21">
      <c r="A184" s="27">
        <v>5166</v>
      </c>
      <c r="B184" s="28">
        <v>922400</v>
      </c>
      <c r="C184" s="29" t="s">
        <v>213</v>
      </c>
      <c r="D184" s="30"/>
      <c r="E184" s="25">
        <f t="shared" si="50"/>
        <v>0</v>
      </c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</row>
    <row r="185" spans="1:17" ht="21">
      <c r="A185" s="27">
        <v>5167</v>
      </c>
      <c r="B185" s="28">
        <v>922500</v>
      </c>
      <c r="C185" s="29" t="s">
        <v>214</v>
      </c>
      <c r="D185" s="30"/>
      <c r="E185" s="25">
        <f t="shared" si="50"/>
        <v>0</v>
      </c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</row>
    <row r="186" spans="1:17" ht="21">
      <c r="A186" s="27">
        <v>5168</v>
      </c>
      <c r="B186" s="28">
        <v>922600</v>
      </c>
      <c r="C186" s="29" t="s">
        <v>215</v>
      </c>
      <c r="D186" s="30"/>
      <c r="E186" s="25">
        <f t="shared" si="50"/>
        <v>0</v>
      </c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</row>
    <row r="187" spans="1:17" ht="21">
      <c r="A187" s="35">
        <v>5169</v>
      </c>
      <c r="B187" s="28">
        <v>922700</v>
      </c>
      <c r="C187" s="29" t="s">
        <v>216</v>
      </c>
      <c r="D187" s="30"/>
      <c r="E187" s="25">
        <f t="shared" si="50"/>
        <v>0</v>
      </c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</row>
    <row r="188" spans="1:17">
      <c r="A188" s="27">
        <v>5170</v>
      </c>
      <c r="B188" s="28" t="s">
        <v>217</v>
      </c>
      <c r="C188" s="29" t="s">
        <v>218</v>
      </c>
      <c r="D188" s="30"/>
      <c r="E188" s="25">
        <f t="shared" si="50"/>
        <v>0</v>
      </c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</row>
    <row r="189" spans="1:17" s="26" customFormat="1" ht="23.25" customHeight="1">
      <c r="A189" s="22">
        <v>5171</v>
      </c>
      <c r="B189" s="23"/>
      <c r="C189" s="24" t="s">
        <v>219</v>
      </c>
      <c r="D189" s="20">
        <f>SUM(D19,D149)</f>
        <v>188400</v>
      </c>
      <c r="E189" s="25">
        <f t="shared" si="50"/>
        <v>183103</v>
      </c>
      <c r="F189" s="20">
        <f t="shared" ref="F189:Q189" si="55">SUM(F19,F149)</f>
        <v>70281</v>
      </c>
      <c r="G189" s="20">
        <f>SUM(G19,G149)</f>
        <v>0</v>
      </c>
      <c r="H189" s="20">
        <f t="shared" si="55"/>
        <v>0</v>
      </c>
      <c r="I189" s="20">
        <f>SUM(I19,I149)</f>
        <v>36932</v>
      </c>
      <c r="J189" s="20">
        <f t="shared" si="55"/>
        <v>0</v>
      </c>
      <c r="K189" s="20">
        <f t="shared" si="55"/>
        <v>0</v>
      </c>
      <c r="L189" s="20">
        <f t="shared" si="55"/>
        <v>75641</v>
      </c>
      <c r="M189" s="20">
        <f t="shared" si="55"/>
        <v>0</v>
      </c>
      <c r="N189" s="20">
        <f t="shared" si="55"/>
        <v>0</v>
      </c>
      <c r="O189" s="20">
        <f t="shared" si="55"/>
        <v>0</v>
      </c>
      <c r="P189" s="20">
        <f t="shared" si="55"/>
        <v>0</v>
      </c>
      <c r="Q189" s="20">
        <f t="shared" si="55"/>
        <v>249</v>
      </c>
    </row>
    <row r="190" spans="1:17" ht="32.25" customHeight="1">
      <c r="A190" s="37"/>
      <c r="B190" s="38"/>
      <c r="C190" s="39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</row>
    <row r="191" spans="1:17" ht="27" customHeight="1">
      <c r="A191" s="41"/>
      <c r="B191" s="42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</row>
    <row r="192" spans="1:17" ht="21" customHeight="1">
      <c r="A192" s="43" t="s">
        <v>220</v>
      </c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</row>
    <row r="193" spans="1:17">
      <c r="A193" s="43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</row>
    <row r="194" spans="1:17" ht="12.75" customHeight="1">
      <c r="A194" s="75" t="s">
        <v>5</v>
      </c>
      <c r="B194" s="78" t="s">
        <v>6</v>
      </c>
      <c r="C194" s="75" t="s">
        <v>7</v>
      </c>
      <c r="D194" s="75" t="s">
        <v>221</v>
      </c>
      <c r="E194" s="89" t="s">
        <v>222</v>
      </c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  <c r="Q194" s="89"/>
    </row>
    <row r="195" spans="1:17" ht="17.25" customHeight="1">
      <c r="A195" s="76"/>
      <c r="B195" s="79"/>
      <c r="C195" s="76"/>
      <c r="D195" s="76"/>
      <c r="E195" s="75" t="s">
        <v>10</v>
      </c>
      <c r="F195" s="92" t="s">
        <v>11</v>
      </c>
      <c r="G195" s="93"/>
      <c r="H195" s="93"/>
      <c r="I195" s="93"/>
      <c r="J195" s="93"/>
      <c r="K195" s="93"/>
      <c r="L195" s="93"/>
      <c r="M195" s="94"/>
      <c r="N195" s="92" t="s">
        <v>12</v>
      </c>
      <c r="O195" s="94"/>
      <c r="P195" s="92" t="s">
        <v>13</v>
      </c>
      <c r="Q195" s="94"/>
    </row>
    <row r="196" spans="1:17">
      <c r="A196" s="76"/>
      <c r="B196" s="79"/>
      <c r="C196" s="76"/>
      <c r="D196" s="76"/>
      <c r="E196" s="76"/>
      <c r="F196" s="92" t="s">
        <v>14</v>
      </c>
      <c r="G196" s="93"/>
      <c r="H196" s="93"/>
      <c r="I196" s="93"/>
      <c r="J196" s="94"/>
      <c r="K196" s="75" t="s">
        <v>15</v>
      </c>
      <c r="L196" s="75" t="s">
        <v>223</v>
      </c>
      <c r="M196" s="75" t="s">
        <v>17</v>
      </c>
      <c r="N196" s="90" t="s">
        <v>18</v>
      </c>
      <c r="O196" s="90" t="s">
        <v>19</v>
      </c>
      <c r="P196" s="75" t="s">
        <v>20</v>
      </c>
      <c r="Q196" s="75" t="s">
        <v>13</v>
      </c>
    </row>
    <row r="197" spans="1:17" ht="63">
      <c r="A197" s="77"/>
      <c r="B197" s="80"/>
      <c r="C197" s="77"/>
      <c r="D197" s="77"/>
      <c r="E197" s="77"/>
      <c r="F197" s="12" t="s">
        <v>21</v>
      </c>
      <c r="G197" s="13" t="s">
        <v>22</v>
      </c>
      <c r="H197" s="14" t="s">
        <v>23</v>
      </c>
      <c r="I197" s="14" t="s">
        <v>503</v>
      </c>
      <c r="J197" s="14" t="s">
        <v>24</v>
      </c>
      <c r="K197" s="77"/>
      <c r="L197" s="77"/>
      <c r="M197" s="77"/>
      <c r="N197" s="91"/>
      <c r="O197" s="91"/>
      <c r="P197" s="77"/>
      <c r="Q197" s="77"/>
    </row>
    <row r="198" spans="1:17" ht="15.75" customHeight="1">
      <c r="A198" s="15">
        <v>1</v>
      </c>
      <c r="B198" s="16">
        <v>2</v>
      </c>
      <c r="C198" s="12">
        <v>3</v>
      </c>
      <c r="D198" s="12">
        <v>4</v>
      </c>
      <c r="E198" s="12">
        <v>5</v>
      </c>
      <c r="F198" s="12">
        <v>6</v>
      </c>
      <c r="G198" s="12">
        <v>7</v>
      </c>
      <c r="H198" s="12">
        <v>8</v>
      </c>
      <c r="I198" s="12">
        <v>9</v>
      </c>
      <c r="J198" s="12">
        <v>10</v>
      </c>
      <c r="K198" s="12">
        <v>11</v>
      </c>
      <c r="L198" s="12">
        <v>12</v>
      </c>
      <c r="M198" s="12">
        <v>13</v>
      </c>
      <c r="N198" s="12">
        <v>14</v>
      </c>
      <c r="O198" s="12">
        <v>15</v>
      </c>
      <c r="P198" s="12">
        <v>16</v>
      </c>
      <c r="Q198" s="12">
        <v>17</v>
      </c>
    </row>
    <row r="199" spans="1:17" ht="36" customHeight="1">
      <c r="A199" s="22">
        <v>5172</v>
      </c>
      <c r="B199" s="18"/>
      <c r="C199" s="19" t="s">
        <v>224</v>
      </c>
      <c r="D199" s="20">
        <f>SUM(D200,D368)</f>
        <v>188550</v>
      </c>
      <c r="E199" s="21">
        <f>SUM(F199:Q199)</f>
        <v>183220</v>
      </c>
      <c r="F199" s="20">
        <f>SUM(F200,F368)</f>
        <v>70281</v>
      </c>
      <c r="G199" s="20">
        <f>SUM(G200,G368)</f>
        <v>0</v>
      </c>
      <c r="H199" s="20">
        <f t="shared" ref="H199:Q199" si="56">SUM(H200,H368)</f>
        <v>0</v>
      </c>
      <c r="I199" s="20">
        <f>SUM(I200,I368)</f>
        <v>36932</v>
      </c>
      <c r="J199" s="20">
        <f t="shared" si="56"/>
        <v>0</v>
      </c>
      <c r="K199" s="20">
        <f t="shared" si="56"/>
        <v>0</v>
      </c>
      <c r="L199" s="20">
        <f t="shared" si="56"/>
        <v>75757</v>
      </c>
      <c r="M199" s="20">
        <f t="shared" si="56"/>
        <v>0</v>
      </c>
      <c r="N199" s="20">
        <f t="shared" si="56"/>
        <v>0</v>
      </c>
      <c r="O199" s="20">
        <f t="shared" si="56"/>
        <v>0</v>
      </c>
      <c r="P199" s="20">
        <f t="shared" si="56"/>
        <v>0</v>
      </c>
      <c r="Q199" s="20">
        <f t="shared" si="56"/>
        <v>250</v>
      </c>
    </row>
    <row r="200" spans="1:17" s="26" customFormat="1" ht="27" customHeight="1">
      <c r="A200" s="22">
        <v>5173</v>
      </c>
      <c r="B200" s="22">
        <v>400000</v>
      </c>
      <c r="C200" s="34" t="s">
        <v>225</v>
      </c>
      <c r="D200" s="20">
        <f>SUM(D201,D223,D268,D283,D307,D320,D336,D351)</f>
        <v>187735</v>
      </c>
      <c r="E200" s="25">
        <f>SUM(F200:Q200)</f>
        <v>183005</v>
      </c>
      <c r="F200" s="20">
        <f t="shared" ref="F200:Q200" si="57">SUM(F201,F223,F268,F283,F307,F320,F336,F351)</f>
        <v>70281</v>
      </c>
      <c r="G200" s="20">
        <f>SUM(G201,G223,G268,G283,G307,G320,G336,G351)</f>
        <v>0</v>
      </c>
      <c r="H200" s="20">
        <f t="shared" si="57"/>
        <v>0</v>
      </c>
      <c r="I200" s="20">
        <f>SUM(I201,I223,I268,I283,I307,I320,I336,I351)</f>
        <v>36932</v>
      </c>
      <c r="J200" s="20">
        <f t="shared" si="57"/>
        <v>0</v>
      </c>
      <c r="K200" s="20">
        <f t="shared" si="57"/>
        <v>0</v>
      </c>
      <c r="L200" s="20">
        <f t="shared" si="57"/>
        <v>75542</v>
      </c>
      <c r="M200" s="20">
        <f t="shared" si="57"/>
        <v>0</v>
      </c>
      <c r="N200" s="20">
        <f t="shared" si="57"/>
        <v>0</v>
      </c>
      <c r="O200" s="20">
        <f t="shared" si="57"/>
        <v>0</v>
      </c>
      <c r="P200" s="20">
        <f t="shared" si="57"/>
        <v>0</v>
      </c>
      <c r="Q200" s="20">
        <f t="shared" si="57"/>
        <v>250</v>
      </c>
    </row>
    <row r="201" spans="1:17" s="26" customFormat="1" ht="26.25" customHeight="1">
      <c r="A201" s="17">
        <v>5174</v>
      </c>
      <c r="B201" s="22">
        <v>410000</v>
      </c>
      <c r="C201" s="34" t="s">
        <v>226</v>
      </c>
      <c r="D201" s="20">
        <f>SUM(D202,D204,D208,D210,D215,D217,D219,D221)</f>
        <v>115677</v>
      </c>
      <c r="E201" s="25">
        <f t="shared" ref="E201:E267" si="58">SUM(F201:Q201)</f>
        <v>113162</v>
      </c>
      <c r="F201" s="20">
        <f t="shared" ref="F201:Q201" si="59">SUM(F202,F204,F208,F210,F215,F217,F219,F221)</f>
        <v>65523</v>
      </c>
      <c r="G201" s="20">
        <f>SUM(G202,G204,G208,G210,G215,G217,G219,G221)</f>
        <v>0</v>
      </c>
      <c r="H201" s="20">
        <f t="shared" si="59"/>
        <v>0</v>
      </c>
      <c r="I201" s="20">
        <f>SUM(I202,I204,I208,I210,I215,I217,I219,I221)</f>
        <v>0</v>
      </c>
      <c r="J201" s="20">
        <f t="shared" si="59"/>
        <v>0</v>
      </c>
      <c r="K201" s="20">
        <f t="shared" si="59"/>
        <v>0</v>
      </c>
      <c r="L201" s="20">
        <f t="shared" si="59"/>
        <v>47578</v>
      </c>
      <c r="M201" s="20">
        <f t="shared" si="59"/>
        <v>0</v>
      </c>
      <c r="N201" s="20">
        <f t="shared" si="59"/>
        <v>0</v>
      </c>
      <c r="O201" s="20">
        <f t="shared" si="59"/>
        <v>0</v>
      </c>
      <c r="P201" s="20">
        <f t="shared" si="59"/>
        <v>0</v>
      </c>
      <c r="Q201" s="20">
        <f t="shared" si="59"/>
        <v>61</v>
      </c>
    </row>
    <row r="202" spans="1:17" s="26" customFormat="1" ht="21">
      <c r="A202" s="22">
        <v>5175</v>
      </c>
      <c r="B202" s="22">
        <v>411000</v>
      </c>
      <c r="C202" s="34" t="s">
        <v>227</v>
      </c>
      <c r="D202" s="20">
        <f>SUM(D203)</f>
        <v>94243</v>
      </c>
      <c r="E202" s="25">
        <f t="shared" si="58"/>
        <v>93765</v>
      </c>
      <c r="F202" s="20">
        <f>SUM(F203)</f>
        <v>54224</v>
      </c>
      <c r="G202" s="20">
        <f>SUM(G203)</f>
        <v>0</v>
      </c>
      <c r="H202" s="20">
        <f t="shared" ref="H202:Q202" si="60">SUM(H203)</f>
        <v>0</v>
      </c>
      <c r="I202" s="20">
        <f t="shared" si="60"/>
        <v>0</v>
      </c>
      <c r="J202" s="20">
        <f t="shared" si="60"/>
        <v>0</v>
      </c>
      <c r="K202" s="20">
        <f t="shared" si="60"/>
        <v>0</v>
      </c>
      <c r="L202" s="20">
        <f t="shared" si="60"/>
        <v>39541</v>
      </c>
      <c r="M202" s="20">
        <f t="shared" si="60"/>
        <v>0</v>
      </c>
      <c r="N202" s="20">
        <f t="shared" si="60"/>
        <v>0</v>
      </c>
      <c r="O202" s="20">
        <f t="shared" si="60"/>
        <v>0</v>
      </c>
      <c r="P202" s="20">
        <f t="shared" si="60"/>
        <v>0</v>
      </c>
      <c r="Q202" s="20">
        <f t="shared" si="60"/>
        <v>0</v>
      </c>
    </row>
    <row r="203" spans="1:17" ht="18.75" customHeight="1">
      <c r="A203" s="27">
        <v>5176</v>
      </c>
      <c r="B203" s="27">
        <v>411100</v>
      </c>
      <c r="C203" s="44" t="s">
        <v>228</v>
      </c>
      <c r="D203" s="30">
        <v>94243</v>
      </c>
      <c r="E203" s="25">
        <f t="shared" si="58"/>
        <v>93765</v>
      </c>
      <c r="F203" s="30">
        <v>54224</v>
      </c>
      <c r="G203" s="30"/>
      <c r="H203" s="30"/>
      <c r="I203" s="30"/>
      <c r="J203" s="30"/>
      <c r="K203" s="30"/>
      <c r="L203" s="30">
        <v>39541</v>
      </c>
      <c r="M203" s="30"/>
      <c r="N203" s="30"/>
      <c r="O203" s="30"/>
      <c r="P203" s="30"/>
      <c r="Q203" s="30"/>
    </row>
    <row r="204" spans="1:17" s="26" customFormat="1" ht="21">
      <c r="A204" s="17">
        <v>5177</v>
      </c>
      <c r="B204" s="22">
        <v>412000</v>
      </c>
      <c r="C204" s="34" t="s">
        <v>229</v>
      </c>
      <c r="D204" s="25">
        <f>SUM(D205:D207)</f>
        <v>15112</v>
      </c>
      <c r="E204" s="25">
        <f t="shared" si="58"/>
        <v>14205</v>
      </c>
      <c r="F204" s="20">
        <f>SUM(F205:F207)</f>
        <v>8215</v>
      </c>
      <c r="G204" s="20">
        <f>SUM(G205:G207)</f>
        <v>0</v>
      </c>
      <c r="H204" s="20">
        <f t="shared" ref="H204:Q204" si="61">SUM(H205:H207)</f>
        <v>0</v>
      </c>
      <c r="I204" s="20">
        <f>SUM(I205:I207)</f>
        <v>0</v>
      </c>
      <c r="J204" s="20">
        <f t="shared" si="61"/>
        <v>0</v>
      </c>
      <c r="K204" s="20">
        <f t="shared" si="61"/>
        <v>0</v>
      </c>
      <c r="L204" s="20">
        <f t="shared" si="61"/>
        <v>5990</v>
      </c>
      <c r="M204" s="20">
        <f t="shared" si="61"/>
        <v>0</v>
      </c>
      <c r="N204" s="20">
        <f t="shared" si="61"/>
        <v>0</v>
      </c>
      <c r="O204" s="20">
        <f t="shared" si="61"/>
        <v>0</v>
      </c>
      <c r="P204" s="20">
        <f t="shared" si="61"/>
        <v>0</v>
      </c>
      <c r="Q204" s="20">
        <f t="shared" si="61"/>
        <v>0</v>
      </c>
    </row>
    <row r="205" spans="1:17" ht="19.5" customHeight="1">
      <c r="A205" s="27">
        <v>5178</v>
      </c>
      <c r="B205" s="27">
        <v>412100</v>
      </c>
      <c r="C205" s="44" t="s">
        <v>230</v>
      </c>
      <c r="D205" s="30">
        <v>9630</v>
      </c>
      <c r="E205" s="25">
        <f t="shared" si="58"/>
        <v>9376</v>
      </c>
      <c r="F205" s="30">
        <v>5422</v>
      </c>
      <c r="G205" s="30"/>
      <c r="H205" s="30"/>
      <c r="I205" s="30"/>
      <c r="J205" s="30"/>
      <c r="K205" s="30"/>
      <c r="L205" s="30">
        <v>3954</v>
      </c>
      <c r="M205" s="30"/>
      <c r="N205" s="30"/>
      <c r="O205" s="30"/>
      <c r="P205" s="30"/>
      <c r="Q205" s="30"/>
    </row>
    <row r="206" spans="1:17" ht="15" customHeight="1">
      <c r="A206" s="35">
        <v>5179</v>
      </c>
      <c r="B206" s="27">
        <v>412200</v>
      </c>
      <c r="C206" s="44" t="s">
        <v>231</v>
      </c>
      <c r="D206" s="30">
        <v>5482</v>
      </c>
      <c r="E206" s="25">
        <f t="shared" si="58"/>
        <v>4829</v>
      </c>
      <c r="F206" s="30">
        <v>2793</v>
      </c>
      <c r="G206" s="30"/>
      <c r="H206" s="30"/>
      <c r="I206" s="30"/>
      <c r="J206" s="30"/>
      <c r="K206" s="30"/>
      <c r="L206" s="30">
        <v>2036</v>
      </c>
      <c r="M206" s="30"/>
      <c r="N206" s="30"/>
      <c r="O206" s="30"/>
      <c r="P206" s="30"/>
      <c r="Q206" s="30"/>
    </row>
    <row r="207" spans="1:17" ht="15" customHeight="1">
      <c r="A207" s="27">
        <v>5180</v>
      </c>
      <c r="B207" s="27">
        <v>412300</v>
      </c>
      <c r="C207" s="44" t="s">
        <v>232</v>
      </c>
      <c r="D207" s="30"/>
      <c r="E207" s="25">
        <f t="shared" si="58"/>
        <v>0</v>
      </c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</row>
    <row r="208" spans="1:17" s="26" customFormat="1" ht="15" customHeight="1">
      <c r="A208" s="22">
        <v>5181</v>
      </c>
      <c r="B208" s="22">
        <v>413000</v>
      </c>
      <c r="C208" s="34" t="s">
        <v>233</v>
      </c>
      <c r="D208" s="25">
        <f>SUM(D209)</f>
        <v>1305</v>
      </c>
      <c r="E208" s="25">
        <f t="shared" si="58"/>
        <v>1153</v>
      </c>
      <c r="F208" s="20">
        <f>SUM(F209)</f>
        <v>477</v>
      </c>
      <c r="G208" s="20">
        <f>SUM(G209)</f>
        <v>0</v>
      </c>
      <c r="H208" s="20">
        <f t="shared" ref="H208:Q208" si="62">SUM(H209)</f>
        <v>0</v>
      </c>
      <c r="I208" s="20">
        <f t="shared" si="62"/>
        <v>0</v>
      </c>
      <c r="J208" s="20">
        <f t="shared" si="62"/>
        <v>0</v>
      </c>
      <c r="K208" s="20">
        <f t="shared" si="62"/>
        <v>0</v>
      </c>
      <c r="L208" s="20">
        <f t="shared" si="62"/>
        <v>635</v>
      </c>
      <c r="M208" s="20">
        <f t="shared" si="62"/>
        <v>0</v>
      </c>
      <c r="N208" s="20">
        <f t="shared" si="62"/>
        <v>0</v>
      </c>
      <c r="O208" s="20">
        <f t="shared" si="62"/>
        <v>0</v>
      </c>
      <c r="P208" s="20">
        <f t="shared" si="62"/>
        <v>0</v>
      </c>
      <c r="Q208" s="20">
        <f t="shared" si="62"/>
        <v>41</v>
      </c>
    </row>
    <row r="209" spans="1:17">
      <c r="A209" s="27">
        <v>5182</v>
      </c>
      <c r="B209" s="27">
        <v>413100</v>
      </c>
      <c r="C209" s="44" t="s">
        <v>234</v>
      </c>
      <c r="D209" s="30">
        <v>1305</v>
      </c>
      <c r="E209" s="25">
        <f t="shared" si="58"/>
        <v>1153</v>
      </c>
      <c r="F209" s="30">
        <v>477</v>
      </c>
      <c r="G209" s="30"/>
      <c r="H209" s="30"/>
      <c r="I209" s="30"/>
      <c r="J209" s="30"/>
      <c r="K209" s="30"/>
      <c r="L209" s="30">
        <v>635</v>
      </c>
      <c r="M209" s="30"/>
      <c r="N209" s="30"/>
      <c r="O209" s="30"/>
      <c r="P209" s="30"/>
      <c r="Q209" s="30">
        <v>41</v>
      </c>
    </row>
    <row r="210" spans="1:17" s="26" customFormat="1" ht="27" customHeight="1">
      <c r="A210" s="17">
        <v>5183</v>
      </c>
      <c r="B210" s="22">
        <v>414000</v>
      </c>
      <c r="C210" s="34" t="s">
        <v>235</v>
      </c>
      <c r="D210" s="25">
        <f>SUM(D211:D214)</f>
        <v>750</v>
      </c>
      <c r="E210" s="25">
        <f t="shared" si="58"/>
        <v>548</v>
      </c>
      <c r="F210" s="20">
        <f>SUM(F211:F214)</f>
        <v>548</v>
      </c>
      <c r="G210" s="20">
        <f>SUM(G211:G214)</f>
        <v>0</v>
      </c>
      <c r="H210" s="20">
        <f t="shared" ref="H210:Q210" si="63">SUM(H211:H214)</f>
        <v>0</v>
      </c>
      <c r="I210" s="20">
        <f>SUM(I211:I214)</f>
        <v>0</v>
      </c>
      <c r="J210" s="20">
        <f t="shared" si="63"/>
        <v>0</v>
      </c>
      <c r="K210" s="20">
        <f t="shared" si="63"/>
        <v>0</v>
      </c>
      <c r="L210" s="20">
        <f t="shared" si="63"/>
        <v>0</v>
      </c>
      <c r="M210" s="20">
        <f t="shared" si="63"/>
        <v>0</v>
      </c>
      <c r="N210" s="20">
        <f t="shared" si="63"/>
        <v>0</v>
      </c>
      <c r="O210" s="20">
        <f t="shared" si="63"/>
        <v>0</v>
      </c>
      <c r="P210" s="20">
        <f t="shared" si="63"/>
        <v>0</v>
      </c>
      <c r="Q210" s="20">
        <f t="shared" si="63"/>
        <v>0</v>
      </c>
    </row>
    <row r="211" spans="1:17" ht="21">
      <c r="A211" s="27">
        <v>5184</v>
      </c>
      <c r="B211" s="27">
        <v>414100</v>
      </c>
      <c r="C211" s="44" t="s">
        <v>236</v>
      </c>
      <c r="D211" s="30">
        <v>0</v>
      </c>
      <c r="E211" s="25">
        <f t="shared" si="58"/>
        <v>0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</row>
    <row r="212" spans="1:17">
      <c r="A212" s="27">
        <v>5185</v>
      </c>
      <c r="B212" s="27">
        <v>414200</v>
      </c>
      <c r="C212" s="44" t="s">
        <v>237</v>
      </c>
      <c r="D212" s="30"/>
      <c r="E212" s="25">
        <f t="shared" si="58"/>
        <v>0</v>
      </c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</row>
    <row r="213" spans="1:17">
      <c r="A213" s="35">
        <v>5186</v>
      </c>
      <c r="B213" s="27">
        <v>414300</v>
      </c>
      <c r="C213" s="44" t="s">
        <v>238</v>
      </c>
      <c r="D213" s="30">
        <v>384</v>
      </c>
      <c r="E213" s="25">
        <f t="shared" si="58"/>
        <v>384</v>
      </c>
      <c r="F213" s="30">
        <v>384</v>
      </c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</row>
    <row r="214" spans="1:17" ht="31.5">
      <c r="A214" s="27">
        <v>5187</v>
      </c>
      <c r="B214" s="27">
        <v>414400</v>
      </c>
      <c r="C214" s="44" t="s">
        <v>239</v>
      </c>
      <c r="D214" s="30">
        <v>366</v>
      </c>
      <c r="E214" s="25">
        <f t="shared" si="58"/>
        <v>164</v>
      </c>
      <c r="F214" s="30">
        <v>164</v>
      </c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</row>
    <row r="215" spans="1:17" s="26" customFormat="1" ht="23.25" customHeight="1">
      <c r="A215" s="22">
        <v>5188</v>
      </c>
      <c r="B215" s="22">
        <v>415000</v>
      </c>
      <c r="C215" s="34" t="s">
        <v>240</v>
      </c>
      <c r="D215" s="25">
        <f>SUM(D216)</f>
        <v>2353</v>
      </c>
      <c r="E215" s="25">
        <f t="shared" si="58"/>
        <v>2088</v>
      </c>
      <c r="F215" s="20">
        <f>SUM(F216)</f>
        <v>1146</v>
      </c>
      <c r="G215" s="20">
        <f>SUM(G216)</f>
        <v>0</v>
      </c>
      <c r="H215" s="20">
        <f t="shared" ref="H215:Q215" si="64">SUM(H216)</f>
        <v>0</v>
      </c>
      <c r="I215" s="20">
        <f t="shared" si="64"/>
        <v>0</v>
      </c>
      <c r="J215" s="20">
        <f t="shared" si="64"/>
        <v>0</v>
      </c>
      <c r="K215" s="20">
        <f t="shared" si="64"/>
        <v>0</v>
      </c>
      <c r="L215" s="20">
        <f t="shared" si="64"/>
        <v>922</v>
      </c>
      <c r="M215" s="20">
        <f t="shared" si="64"/>
        <v>0</v>
      </c>
      <c r="N215" s="20">
        <f t="shared" si="64"/>
        <v>0</v>
      </c>
      <c r="O215" s="20">
        <f t="shared" si="64"/>
        <v>0</v>
      </c>
      <c r="P215" s="20">
        <f t="shared" si="64"/>
        <v>0</v>
      </c>
      <c r="Q215" s="20">
        <f t="shared" si="64"/>
        <v>20</v>
      </c>
    </row>
    <row r="216" spans="1:17">
      <c r="A216" s="27">
        <v>5189</v>
      </c>
      <c r="B216" s="27">
        <v>415100</v>
      </c>
      <c r="C216" s="44" t="s">
        <v>241</v>
      </c>
      <c r="D216" s="30">
        <v>2353</v>
      </c>
      <c r="E216" s="25">
        <f t="shared" si="58"/>
        <v>2088</v>
      </c>
      <c r="F216" s="30">
        <v>1146</v>
      </c>
      <c r="G216" s="30"/>
      <c r="H216" s="30"/>
      <c r="I216" s="30"/>
      <c r="J216" s="30"/>
      <c r="K216" s="30"/>
      <c r="L216" s="30">
        <v>922</v>
      </c>
      <c r="M216" s="30"/>
      <c r="N216" s="30"/>
      <c r="O216" s="30"/>
      <c r="P216" s="30"/>
      <c r="Q216" s="30">
        <v>20</v>
      </c>
    </row>
    <row r="217" spans="1:17" s="26" customFormat="1" ht="21">
      <c r="A217" s="22">
        <v>5190</v>
      </c>
      <c r="B217" s="22">
        <v>416000</v>
      </c>
      <c r="C217" s="34" t="s">
        <v>242</v>
      </c>
      <c r="D217" s="25">
        <f>SUM(D218)</f>
        <v>1914</v>
      </c>
      <c r="E217" s="25">
        <f t="shared" si="58"/>
        <v>1403</v>
      </c>
      <c r="F217" s="20">
        <f>SUM(F218)</f>
        <v>913</v>
      </c>
      <c r="G217" s="20">
        <f>SUM(G218)</f>
        <v>0</v>
      </c>
      <c r="H217" s="20">
        <f t="shared" ref="H217:Q217" si="65">SUM(H218)</f>
        <v>0</v>
      </c>
      <c r="I217" s="20">
        <f t="shared" si="65"/>
        <v>0</v>
      </c>
      <c r="J217" s="20">
        <f t="shared" si="65"/>
        <v>0</v>
      </c>
      <c r="K217" s="20">
        <f t="shared" si="65"/>
        <v>0</v>
      </c>
      <c r="L217" s="20">
        <f t="shared" si="65"/>
        <v>490</v>
      </c>
      <c r="M217" s="20">
        <f t="shared" si="65"/>
        <v>0</v>
      </c>
      <c r="N217" s="20">
        <f t="shared" si="65"/>
        <v>0</v>
      </c>
      <c r="O217" s="20">
        <f t="shared" si="65"/>
        <v>0</v>
      </c>
      <c r="P217" s="20">
        <f t="shared" si="65"/>
        <v>0</v>
      </c>
      <c r="Q217" s="20">
        <f t="shared" si="65"/>
        <v>0</v>
      </c>
    </row>
    <row r="218" spans="1:17" ht="21">
      <c r="A218" s="27">
        <v>5191</v>
      </c>
      <c r="B218" s="27">
        <v>416100</v>
      </c>
      <c r="C218" s="44" t="s">
        <v>243</v>
      </c>
      <c r="D218" s="30">
        <v>1914</v>
      </c>
      <c r="E218" s="25">
        <f t="shared" si="58"/>
        <v>1403</v>
      </c>
      <c r="F218" s="30">
        <v>913</v>
      </c>
      <c r="G218" s="30"/>
      <c r="H218" s="30"/>
      <c r="I218" s="30"/>
      <c r="J218" s="30"/>
      <c r="K218" s="30"/>
      <c r="L218" s="30">
        <v>490</v>
      </c>
      <c r="M218" s="30"/>
      <c r="N218" s="30"/>
      <c r="O218" s="30"/>
      <c r="P218" s="30"/>
      <c r="Q218" s="30"/>
    </row>
    <row r="219" spans="1:17" s="26" customFormat="1">
      <c r="A219" s="17">
        <v>5192</v>
      </c>
      <c r="B219" s="22">
        <v>417000</v>
      </c>
      <c r="C219" s="34" t="s">
        <v>244</v>
      </c>
      <c r="D219" s="25">
        <f>SUM(D220:D220)</f>
        <v>0</v>
      </c>
      <c r="E219" s="25">
        <f t="shared" si="58"/>
        <v>0</v>
      </c>
      <c r="F219" s="20">
        <f t="shared" ref="F219:Q219" si="66">SUM(F220:F220)</f>
        <v>0</v>
      </c>
      <c r="G219" s="20">
        <f t="shared" si="66"/>
        <v>0</v>
      </c>
      <c r="H219" s="20">
        <f t="shared" si="66"/>
        <v>0</v>
      </c>
      <c r="I219" s="20">
        <f t="shared" si="66"/>
        <v>0</v>
      </c>
      <c r="J219" s="20">
        <f t="shared" si="66"/>
        <v>0</v>
      </c>
      <c r="K219" s="20">
        <f t="shared" si="66"/>
        <v>0</v>
      </c>
      <c r="L219" s="20">
        <f t="shared" si="66"/>
        <v>0</v>
      </c>
      <c r="M219" s="20">
        <f t="shared" si="66"/>
        <v>0</v>
      </c>
      <c r="N219" s="20">
        <f t="shared" si="66"/>
        <v>0</v>
      </c>
      <c r="O219" s="20">
        <f t="shared" si="66"/>
        <v>0</v>
      </c>
      <c r="P219" s="20">
        <f t="shared" si="66"/>
        <v>0</v>
      </c>
      <c r="Q219" s="20">
        <f t="shared" si="66"/>
        <v>0</v>
      </c>
    </row>
    <row r="220" spans="1:17">
      <c r="A220" s="27">
        <v>5193</v>
      </c>
      <c r="B220" s="27">
        <v>417100</v>
      </c>
      <c r="C220" s="44" t="s">
        <v>245</v>
      </c>
      <c r="D220" s="30"/>
      <c r="E220" s="25">
        <f t="shared" si="58"/>
        <v>0</v>
      </c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</row>
    <row r="221" spans="1:17">
      <c r="A221" s="22">
        <v>5194</v>
      </c>
      <c r="B221" s="17">
        <v>418000</v>
      </c>
      <c r="C221" s="19" t="s">
        <v>246</v>
      </c>
      <c r="D221" s="33">
        <f>SUM(D222)</f>
        <v>0</v>
      </c>
      <c r="E221" s="33">
        <f>SUM(F221:Q221)</f>
        <v>0</v>
      </c>
      <c r="F221" s="33">
        <f t="shared" ref="F221:Q221" si="67">SUM(F222)</f>
        <v>0</v>
      </c>
      <c r="G221" s="33">
        <f t="shared" si="67"/>
        <v>0</v>
      </c>
      <c r="H221" s="33">
        <f t="shared" si="67"/>
        <v>0</v>
      </c>
      <c r="I221" s="33">
        <f t="shared" si="67"/>
        <v>0</v>
      </c>
      <c r="J221" s="33">
        <f t="shared" si="67"/>
        <v>0</v>
      </c>
      <c r="K221" s="33">
        <f t="shared" si="67"/>
        <v>0</v>
      </c>
      <c r="L221" s="33">
        <f t="shared" si="67"/>
        <v>0</v>
      </c>
      <c r="M221" s="33">
        <f t="shared" si="67"/>
        <v>0</v>
      </c>
      <c r="N221" s="33">
        <f t="shared" si="67"/>
        <v>0</v>
      </c>
      <c r="O221" s="33">
        <f t="shared" si="67"/>
        <v>0</v>
      </c>
      <c r="P221" s="33">
        <f t="shared" si="67"/>
        <v>0</v>
      </c>
      <c r="Q221" s="33">
        <f t="shared" si="67"/>
        <v>0</v>
      </c>
    </row>
    <row r="222" spans="1:17">
      <c r="A222" s="35">
        <v>5195</v>
      </c>
      <c r="B222" s="27">
        <v>418100</v>
      </c>
      <c r="C222" s="44" t="s">
        <v>247</v>
      </c>
      <c r="D222" s="30"/>
      <c r="E222" s="33">
        <f>SUM(F222:Q222)</f>
        <v>0</v>
      </c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</row>
    <row r="223" spans="1:17" s="26" customFormat="1" ht="21">
      <c r="A223" s="17">
        <v>5196</v>
      </c>
      <c r="B223" s="22">
        <v>420000</v>
      </c>
      <c r="C223" s="34" t="s">
        <v>248</v>
      </c>
      <c r="D223" s="25">
        <f>SUM(D224,D232,D238,D247,D255,D258)</f>
        <v>47994</v>
      </c>
      <c r="E223" s="25">
        <f t="shared" si="58"/>
        <v>45856</v>
      </c>
      <c r="F223" s="20">
        <f>SUM(F224,F232,F238,F247,F255,F258)</f>
        <v>4643</v>
      </c>
      <c r="G223" s="20">
        <f>SUM(G224,G232,G238,G247,G255,G258)</f>
        <v>0</v>
      </c>
      <c r="H223" s="20">
        <f t="shared" ref="H223:Q223" si="68">SUM(H224,H232,H238,H247,H255,H258)</f>
        <v>0</v>
      </c>
      <c r="I223" s="20">
        <f>SUM(I224,I232,I238,I247,I255,I258)</f>
        <v>33887</v>
      </c>
      <c r="J223" s="20">
        <f t="shared" si="68"/>
        <v>0</v>
      </c>
      <c r="K223" s="20">
        <f t="shared" si="68"/>
        <v>0</v>
      </c>
      <c r="L223" s="20">
        <f t="shared" si="68"/>
        <v>7152</v>
      </c>
      <c r="M223" s="20">
        <f t="shared" si="68"/>
        <v>0</v>
      </c>
      <c r="N223" s="20">
        <f t="shared" si="68"/>
        <v>0</v>
      </c>
      <c r="O223" s="20">
        <f t="shared" si="68"/>
        <v>0</v>
      </c>
      <c r="P223" s="20">
        <f t="shared" si="68"/>
        <v>0</v>
      </c>
      <c r="Q223" s="20">
        <f t="shared" si="68"/>
        <v>174</v>
      </c>
    </row>
    <row r="224" spans="1:17" s="26" customFormat="1" ht="22.5" customHeight="1">
      <c r="A224" s="17">
        <v>5197</v>
      </c>
      <c r="B224" s="22">
        <v>421000</v>
      </c>
      <c r="C224" s="34" t="s">
        <v>249</v>
      </c>
      <c r="D224" s="25">
        <f>SUM(D225:D231)</f>
        <v>4398</v>
      </c>
      <c r="E224" s="25">
        <f>SUM(F224:Q224)</f>
        <v>3922</v>
      </c>
      <c r="F224" s="20">
        <f t="shared" ref="F224:Q224" si="69">SUM(F225:F231)</f>
        <v>1405</v>
      </c>
      <c r="G224" s="20">
        <f>SUM(G225:G231)</f>
        <v>0</v>
      </c>
      <c r="H224" s="20">
        <f t="shared" si="69"/>
        <v>0</v>
      </c>
      <c r="I224" s="20">
        <f>SUM(I225:I231)</f>
        <v>0</v>
      </c>
      <c r="J224" s="20">
        <f t="shared" si="69"/>
        <v>0</v>
      </c>
      <c r="K224" s="20">
        <f t="shared" si="69"/>
        <v>0</v>
      </c>
      <c r="L224" s="20">
        <f t="shared" si="69"/>
        <v>2510</v>
      </c>
      <c r="M224" s="20">
        <f t="shared" si="69"/>
        <v>0</v>
      </c>
      <c r="N224" s="20">
        <f t="shared" si="69"/>
        <v>0</v>
      </c>
      <c r="O224" s="20">
        <f t="shared" si="69"/>
        <v>0</v>
      </c>
      <c r="P224" s="20">
        <f t="shared" si="69"/>
        <v>0</v>
      </c>
      <c r="Q224" s="20">
        <f t="shared" si="69"/>
        <v>7</v>
      </c>
    </row>
    <row r="225" spans="1:17" ht="21">
      <c r="A225" s="27">
        <v>5198</v>
      </c>
      <c r="B225" s="27">
        <v>421100</v>
      </c>
      <c r="C225" s="44" t="s">
        <v>250</v>
      </c>
      <c r="D225" s="30">
        <v>205</v>
      </c>
      <c r="E225" s="25">
        <f t="shared" si="58"/>
        <v>131</v>
      </c>
      <c r="F225" s="30"/>
      <c r="G225" s="30"/>
      <c r="H225" s="30"/>
      <c r="I225" s="30"/>
      <c r="J225" s="30"/>
      <c r="K225" s="30"/>
      <c r="L225" s="30">
        <v>131</v>
      </c>
      <c r="M225" s="30"/>
      <c r="N225" s="30"/>
      <c r="O225" s="30"/>
      <c r="P225" s="30"/>
      <c r="Q225" s="30"/>
    </row>
    <row r="226" spans="1:17">
      <c r="A226" s="27">
        <v>5199</v>
      </c>
      <c r="B226" s="27">
        <v>421200</v>
      </c>
      <c r="C226" s="44" t="s">
        <v>251</v>
      </c>
      <c r="D226" s="30">
        <v>1800</v>
      </c>
      <c r="E226" s="25">
        <f t="shared" si="58"/>
        <v>1651</v>
      </c>
      <c r="F226" s="30">
        <v>458</v>
      </c>
      <c r="G226" s="30"/>
      <c r="H226" s="30"/>
      <c r="I226" s="30"/>
      <c r="J226" s="30"/>
      <c r="K226" s="30"/>
      <c r="L226" s="30">
        <v>1190</v>
      </c>
      <c r="M226" s="30"/>
      <c r="N226" s="30"/>
      <c r="O226" s="30"/>
      <c r="P226" s="30"/>
      <c r="Q226" s="30">
        <v>3</v>
      </c>
    </row>
    <row r="227" spans="1:17">
      <c r="A227" s="27">
        <v>5200</v>
      </c>
      <c r="B227" s="27">
        <v>421300</v>
      </c>
      <c r="C227" s="44" t="s">
        <v>252</v>
      </c>
      <c r="D227" s="30">
        <v>400</v>
      </c>
      <c r="E227" s="25">
        <f t="shared" si="58"/>
        <v>397</v>
      </c>
      <c r="F227" s="30">
        <v>310</v>
      </c>
      <c r="G227" s="30"/>
      <c r="H227" s="30"/>
      <c r="I227" s="30"/>
      <c r="J227" s="30"/>
      <c r="K227" s="30"/>
      <c r="L227" s="30">
        <v>84</v>
      </c>
      <c r="M227" s="30"/>
      <c r="N227" s="30"/>
      <c r="O227" s="30"/>
      <c r="P227" s="30"/>
      <c r="Q227" s="30">
        <v>3</v>
      </c>
    </row>
    <row r="228" spans="1:17">
      <c r="A228" s="27">
        <v>5201</v>
      </c>
      <c r="B228" s="27">
        <v>421400</v>
      </c>
      <c r="C228" s="44" t="s">
        <v>253</v>
      </c>
      <c r="D228" s="30">
        <v>1698</v>
      </c>
      <c r="E228" s="25">
        <f t="shared" si="58"/>
        <v>1523</v>
      </c>
      <c r="F228" s="30">
        <v>439</v>
      </c>
      <c r="G228" s="30"/>
      <c r="H228" s="30"/>
      <c r="I228" s="30"/>
      <c r="J228" s="30"/>
      <c r="K228" s="30"/>
      <c r="L228" s="30">
        <v>1083</v>
      </c>
      <c r="M228" s="30"/>
      <c r="N228" s="30"/>
      <c r="O228" s="30"/>
      <c r="P228" s="30"/>
      <c r="Q228" s="30">
        <v>1</v>
      </c>
    </row>
    <row r="229" spans="1:17">
      <c r="A229" s="27">
        <v>5202</v>
      </c>
      <c r="B229" s="27">
        <v>421500</v>
      </c>
      <c r="C229" s="44" t="s">
        <v>254</v>
      </c>
      <c r="D229" s="30">
        <v>295</v>
      </c>
      <c r="E229" s="25">
        <f t="shared" si="58"/>
        <v>220</v>
      </c>
      <c r="F229" s="30">
        <v>198</v>
      </c>
      <c r="G229" s="30"/>
      <c r="H229" s="30"/>
      <c r="I229" s="30"/>
      <c r="J229" s="30"/>
      <c r="K229" s="30"/>
      <c r="L229" s="30">
        <v>22</v>
      </c>
      <c r="M229" s="30"/>
      <c r="N229" s="30"/>
      <c r="O229" s="30"/>
      <c r="P229" s="30"/>
      <c r="Q229" s="30"/>
    </row>
    <row r="230" spans="1:17">
      <c r="A230" s="35">
        <v>5203</v>
      </c>
      <c r="B230" s="27">
        <v>421600</v>
      </c>
      <c r="C230" s="44" t="s">
        <v>255</v>
      </c>
      <c r="D230" s="30"/>
      <c r="E230" s="25">
        <f t="shared" si="58"/>
        <v>0</v>
      </c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</row>
    <row r="231" spans="1:17">
      <c r="A231" s="27">
        <v>5204</v>
      </c>
      <c r="B231" s="27">
        <v>421900</v>
      </c>
      <c r="C231" s="44" t="s">
        <v>256</v>
      </c>
      <c r="D231" s="30"/>
      <c r="E231" s="25">
        <f t="shared" si="58"/>
        <v>0</v>
      </c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</row>
    <row r="232" spans="1:17" s="26" customFormat="1" ht="18.75" customHeight="1">
      <c r="A232" s="17">
        <v>5205</v>
      </c>
      <c r="B232" s="22">
        <v>422000</v>
      </c>
      <c r="C232" s="34" t="s">
        <v>257</v>
      </c>
      <c r="D232" s="25">
        <f>SUM(D233:D237)</f>
        <v>544</v>
      </c>
      <c r="E232" s="25">
        <f t="shared" si="58"/>
        <v>502</v>
      </c>
      <c r="F232" s="20">
        <f>SUM(F233:F237)</f>
        <v>199</v>
      </c>
      <c r="G232" s="20">
        <f>SUM(G233:G237)</f>
        <v>0</v>
      </c>
      <c r="H232" s="20">
        <f t="shared" ref="H232:Q232" si="70">SUM(H233:H237)</f>
        <v>0</v>
      </c>
      <c r="I232" s="20">
        <f>SUM(I233:I237)</f>
        <v>0</v>
      </c>
      <c r="J232" s="20">
        <f t="shared" si="70"/>
        <v>0</v>
      </c>
      <c r="K232" s="20">
        <f t="shared" si="70"/>
        <v>0</v>
      </c>
      <c r="L232" s="20">
        <f t="shared" si="70"/>
        <v>219</v>
      </c>
      <c r="M232" s="20">
        <f t="shared" si="70"/>
        <v>0</v>
      </c>
      <c r="N232" s="20">
        <f t="shared" si="70"/>
        <v>0</v>
      </c>
      <c r="O232" s="20">
        <f t="shared" si="70"/>
        <v>0</v>
      </c>
      <c r="P232" s="20">
        <f t="shared" si="70"/>
        <v>0</v>
      </c>
      <c r="Q232" s="20">
        <f t="shared" si="70"/>
        <v>84</v>
      </c>
    </row>
    <row r="233" spans="1:17" ht="17.25" customHeight="1">
      <c r="A233" s="27">
        <v>5206</v>
      </c>
      <c r="B233" s="27">
        <v>422100</v>
      </c>
      <c r="C233" s="44" t="s">
        <v>258</v>
      </c>
      <c r="D233" s="30">
        <v>400</v>
      </c>
      <c r="E233" s="25">
        <f t="shared" si="58"/>
        <v>370</v>
      </c>
      <c r="F233" s="30">
        <v>158</v>
      </c>
      <c r="G233" s="30"/>
      <c r="H233" s="30"/>
      <c r="I233" s="30"/>
      <c r="J233" s="30"/>
      <c r="K233" s="30"/>
      <c r="L233" s="30">
        <v>156</v>
      </c>
      <c r="M233" s="30"/>
      <c r="N233" s="30"/>
      <c r="O233" s="30"/>
      <c r="P233" s="30"/>
      <c r="Q233" s="30">
        <v>56</v>
      </c>
    </row>
    <row r="234" spans="1:17" ht="17.25" customHeight="1">
      <c r="A234" s="27">
        <v>5207</v>
      </c>
      <c r="B234" s="27">
        <v>422200</v>
      </c>
      <c r="C234" s="44" t="s">
        <v>259</v>
      </c>
      <c r="D234" s="30"/>
      <c r="E234" s="25">
        <f t="shared" si="58"/>
        <v>0</v>
      </c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</row>
    <row r="235" spans="1:17" ht="16.5" customHeight="1">
      <c r="A235" s="27">
        <v>5208</v>
      </c>
      <c r="B235" s="27">
        <v>422300</v>
      </c>
      <c r="C235" s="44" t="s">
        <v>260</v>
      </c>
      <c r="D235" s="30">
        <v>144</v>
      </c>
      <c r="E235" s="25">
        <f t="shared" si="58"/>
        <v>132</v>
      </c>
      <c r="F235" s="30">
        <v>41</v>
      </c>
      <c r="G235" s="30"/>
      <c r="H235" s="30"/>
      <c r="I235" s="30"/>
      <c r="J235" s="30"/>
      <c r="K235" s="30"/>
      <c r="L235" s="30">
        <v>63</v>
      </c>
      <c r="M235" s="30"/>
      <c r="N235" s="30"/>
      <c r="O235" s="30"/>
      <c r="P235" s="30"/>
      <c r="Q235" s="30">
        <v>28</v>
      </c>
    </row>
    <row r="236" spans="1:17" ht="16.5" customHeight="1">
      <c r="A236" s="35">
        <v>5209</v>
      </c>
      <c r="B236" s="27">
        <v>422400</v>
      </c>
      <c r="C236" s="44" t="s">
        <v>261</v>
      </c>
      <c r="D236" s="30"/>
      <c r="E236" s="25">
        <f t="shared" si="58"/>
        <v>0</v>
      </c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</row>
    <row r="237" spans="1:17" ht="16.5" customHeight="1">
      <c r="A237" s="27">
        <v>5210</v>
      </c>
      <c r="B237" s="27">
        <v>422900</v>
      </c>
      <c r="C237" s="44" t="s">
        <v>256</v>
      </c>
      <c r="D237" s="30"/>
      <c r="E237" s="25">
        <f t="shared" si="58"/>
        <v>0</v>
      </c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</row>
    <row r="238" spans="1:17" s="26" customFormat="1" ht="20.25" customHeight="1">
      <c r="A238" s="17">
        <v>5211</v>
      </c>
      <c r="B238" s="22">
        <v>423000</v>
      </c>
      <c r="C238" s="34" t="s">
        <v>262</v>
      </c>
      <c r="D238" s="20">
        <f>SUM(D239:D246)</f>
        <v>38692</v>
      </c>
      <c r="E238" s="25">
        <f t="shared" si="58"/>
        <v>37548</v>
      </c>
      <c r="F238" s="20">
        <f>SUM(F239:F246)</f>
        <v>690</v>
      </c>
      <c r="G238" s="20">
        <f>SUM(G239:G246)</f>
        <v>0</v>
      </c>
      <c r="H238" s="20">
        <f t="shared" ref="H238:Q238" si="71">SUM(H239:H246)</f>
        <v>0</v>
      </c>
      <c r="I238" s="20">
        <f>SUM(I239:I246)</f>
        <v>33887</v>
      </c>
      <c r="J238" s="20">
        <f t="shared" si="71"/>
        <v>0</v>
      </c>
      <c r="K238" s="20">
        <f t="shared" si="71"/>
        <v>0</v>
      </c>
      <c r="L238" s="20">
        <f t="shared" si="71"/>
        <v>2955</v>
      </c>
      <c r="M238" s="20">
        <f t="shared" si="71"/>
        <v>0</v>
      </c>
      <c r="N238" s="20">
        <f t="shared" si="71"/>
        <v>0</v>
      </c>
      <c r="O238" s="20">
        <f t="shared" si="71"/>
        <v>0</v>
      </c>
      <c r="P238" s="20">
        <f t="shared" si="71"/>
        <v>0</v>
      </c>
      <c r="Q238" s="20">
        <f t="shared" si="71"/>
        <v>16</v>
      </c>
    </row>
    <row r="239" spans="1:17" ht="18" customHeight="1">
      <c r="A239" s="27">
        <v>5212</v>
      </c>
      <c r="B239" s="27">
        <v>423100</v>
      </c>
      <c r="C239" s="44" t="s">
        <v>263</v>
      </c>
      <c r="D239" s="30"/>
      <c r="E239" s="25">
        <f t="shared" si="58"/>
        <v>0</v>
      </c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</row>
    <row r="240" spans="1:17" ht="18" customHeight="1">
      <c r="A240" s="27">
        <v>5213</v>
      </c>
      <c r="B240" s="27">
        <v>423200</v>
      </c>
      <c r="C240" s="44" t="s">
        <v>264</v>
      </c>
      <c r="D240" s="30">
        <v>340</v>
      </c>
      <c r="E240" s="25">
        <f t="shared" si="58"/>
        <v>298</v>
      </c>
      <c r="F240" s="30">
        <v>158</v>
      </c>
      <c r="G240" s="30"/>
      <c r="H240" s="30"/>
      <c r="I240" s="30"/>
      <c r="J240" s="30"/>
      <c r="K240" s="30"/>
      <c r="L240" s="30">
        <v>134</v>
      </c>
      <c r="M240" s="30"/>
      <c r="N240" s="30"/>
      <c r="O240" s="30"/>
      <c r="P240" s="30"/>
      <c r="Q240" s="30">
        <v>6</v>
      </c>
    </row>
    <row r="241" spans="1:17" ht="18" customHeight="1">
      <c r="A241" s="27">
        <v>5214</v>
      </c>
      <c r="B241" s="27">
        <v>423300</v>
      </c>
      <c r="C241" s="44" t="s">
        <v>265</v>
      </c>
      <c r="D241" s="30">
        <v>300</v>
      </c>
      <c r="E241" s="25">
        <f t="shared" si="58"/>
        <v>138</v>
      </c>
      <c r="F241" s="30">
        <v>96</v>
      </c>
      <c r="G241" s="30"/>
      <c r="H241" s="30"/>
      <c r="I241" s="30"/>
      <c r="J241" s="30"/>
      <c r="K241" s="30"/>
      <c r="L241" s="30">
        <v>42</v>
      </c>
      <c r="M241" s="30"/>
      <c r="N241" s="30"/>
      <c r="O241" s="30"/>
      <c r="P241" s="30"/>
      <c r="Q241" s="30"/>
    </row>
    <row r="242" spans="1:17" ht="18" customHeight="1">
      <c r="A242" s="27">
        <v>5215</v>
      </c>
      <c r="B242" s="27">
        <v>423400</v>
      </c>
      <c r="C242" s="44" t="s">
        <v>266</v>
      </c>
      <c r="D242" s="30">
        <v>160</v>
      </c>
      <c r="E242" s="25">
        <f t="shared" si="58"/>
        <v>99</v>
      </c>
      <c r="F242" s="30">
        <v>91</v>
      </c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>
        <v>8</v>
      </c>
    </row>
    <row r="243" spans="1:17" ht="18" customHeight="1">
      <c r="A243" s="27">
        <v>5216</v>
      </c>
      <c r="B243" s="27">
        <v>423500</v>
      </c>
      <c r="C243" s="44" t="s">
        <v>267</v>
      </c>
      <c r="D243" s="30">
        <v>230</v>
      </c>
      <c r="E243" s="25">
        <f t="shared" si="58"/>
        <v>0</v>
      </c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</row>
    <row r="244" spans="1:17" ht="18" customHeight="1">
      <c r="A244" s="27">
        <v>5217</v>
      </c>
      <c r="B244" s="27">
        <v>423600</v>
      </c>
      <c r="C244" s="44" t="s">
        <v>268</v>
      </c>
      <c r="D244" s="30"/>
      <c r="E244" s="25">
        <f t="shared" si="58"/>
        <v>0</v>
      </c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</row>
    <row r="245" spans="1:17" ht="18" customHeight="1">
      <c r="A245" s="35">
        <v>5218</v>
      </c>
      <c r="B245" s="27">
        <v>423700</v>
      </c>
      <c r="C245" s="44" t="s">
        <v>269</v>
      </c>
      <c r="D245" s="30">
        <v>250</v>
      </c>
      <c r="E245" s="25">
        <f t="shared" si="58"/>
        <v>248</v>
      </c>
      <c r="F245" s="30">
        <v>248</v>
      </c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</row>
    <row r="246" spans="1:17" ht="18" customHeight="1">
      <c r="A246" s="27">
        <v>5219</v>
      </c>
      <c r="B246" s="27">
        <v>423900</v>
      </c>
      <c r="C246" s="44" t="s">
        <v>270</v>
      </c>
      <c r="D246" s="30">
        <v>37412</v>
      </c>
      <c r="E246" s="25">
        <f t="shared" si="58"/>
        <v>36765</v>
      </c>
      <c r="F246" s="30">
        <v>97</v>
      </c>
      <c r="G246" s="30"/>
      <c r="H246" s="30"/>
      <c r="I246" s="30">
        <v>33887</v>
      </c>
      <c r="J246" s="30"/>
      <c r="K246" s="30"/>
      <c r="L246" s="30">
        <v>2779</v>
      </c>
      <c r="M246" s="30"/>
      <c r="N246" s="30"/>
      <c r="O246" s="30"/>
      <c r="P246" s="30"/>
      <c r="Q246" s="30">
        <v>2</v>
      </c>
    </row>
    <row r="247" spans="1:17" s="26" customFormat="1" ht="24" customHeight="1">
      <c r="A247" s="17">
        <v>5220</v>
      </c>
      <c r="B247" s="22">
        <v>424000</v>
      </c>
      <c r="C247" s="34" t="s">
        <v>271</v>
      </c>
      <c r="D247" s="20">
        <f>SUM(D248:D254)</f>
        <v>91</v>
      </c>
      <c r="E247" s="25">
        <f t="shared" si="58"/>
        <v>48</v>
      </c>
      <c r="F247" s="20">
        <f>SUM(F248:F254)</f>
        <v>1</v>
      </c>
      <c r="G247" s="20">
        <f>SUM(G248:G254)</f>
        <v>0</v>
      </c>
      <c r="H247" s="20">
        <f t="shared" ref="H247:Q247" si="72">SUM(H248:H254)</f>
        <v>0</v>
      </c>
      <c r="I247" s="20">
        <f>SUM(I248:I254)</f>
        <v>0</v>
      </c>
      <c r="J247" s="20">
        <f t="shared" si="72"/>
        <v>0</v>
      </c>
      <c r="K247" s="20">
        <f t="shared" si="72"/>
        <v>0</v>
      </c>
      <c r="L247" s="20">
        <f t="shared" si="72"/>
        <v>47</v>
      </c>
      <c r="M247" s="20">
        <f t="shared" si="72"/>
        <v>0</v>
      </c>
      <c r="N247" s="20">
        <f t="shared" si="72"/>
        <v>0</v>
      </c>
      <c r="O247" s="20">
        <f t="shared" si="72"/>
        <v>0</v>
      </c>
      <c r="P247" s="20">
        <f t="shared" si="72"/>
        <v>0</v>
      </c>
      <c r="Q247" s="20">
        <f t="shared" si="72"/>
        <v>0</v>
      </c>
    </row>
    <row r="248" spans="1:17" ht="17.25" customHeight="1">
      <c r="A248" s="27">
        <v>5221</v>
      </c>
      <c r="B248" s="27">
        <v>424100</v>
      </c>
      <c r="C248" s="44" t="s">
        <v>272</v>
      </c>
      <c r="D248" s="30"/>
      <c r="E248" s="25">
        <f t="shared" si="58"/>
        <v>0</v>
      </c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</row>
    <row r="249" spans="1:17" ht="17.25" customHeight="1">
      <c r="A249" s="27">
        <v>5222</v>
      </c>
      <c r="B249" s="27">
        <v>424200</v>
      </c>
      <c r="C249" s="44" t="s">
        <v>273</v>
      </c>
      <c r="D249" s="30"/>
      <c r="E249" s="25">
        <f t="shared" si="58"/>
        <v>0</v>
      </c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</row>
    <row r="250" spans="1:17" ht="17.25" customHeight="1">
      <c r="A250" s="27">
        <v>5223</v>
      </c>
      <c r="B250" s="27">
        <v>424300</v>
      </c>
      <c r="C250" s="44" t="s">
        <v>274</v>
      </c>
      <c r="D250" s="30">
        <v>91</v>
      </c>
      <c r="E250" s="25">
        <f t="shared" si="58"/>
        <v>48</v>
      </c>
      <c r="F250" s="30">
        <v>1</v>
      </c>
      <c r="G250" s="30"/>
      <c r="H250" s="30"/>
      <c r="I250" s="30"/>
      <c r="J250" s="30"/>
      <c r="K250" s="30"/>
      <c r="L250" s="30">
        <v>47</v>
      </c>
      <c r="M250" s="30"/>
      <c r="N250" s="30"/>
      <c r="O250" s="30"/>
      <c r="P250" s="30"/>
      <c r="Q250" s="30"/>
    </row>
    <row r="251" spans="1:17" ht="17.25" customHeight="1">
      <c r="A251" s="27">
        <v>5224</v>
      </c>
      <c r="B251" s="27">
        <v>424400</v>
      </c>
      <c r="C251" s="44" t="s">
        <v>275</v>
      </c>
      <c r="D251" s="30"/>
      <c r="E251" s="25">
        <f t="shared" si="58"/>
        <v>0</v>
      </c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</row>
    <row r="252" spans="1:17" ht="21">
      <c r="A252" s="27">
        <v>5225</v>
      </c>
      <c r="B252" s="27">
        <v>424500</v>
      </c>
      <c r="C252" s="44" t="s">
        <v>276</v>
      </c>
      <c r="D252" s="30"/>
      <c r="E252" s="25">
        <f t="shared" si="58"/>
        <v>0</v>
      </c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</row>
    <row r="253" spans="1:17" ht="21">
      <c r="A253" s="35">
        <v>5226</v>
      </c>
      <c r="B253" s="27">
        <v>424600</v>
      </c>
      <c r="C253" s="44" t="s">
        <v>277</v>
      </c>
      <c r="D253" s="30"/>
      <c r="E253" s="25">
        <f t="shared" si="58"/>
        <v>0</v>
      </c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</row>
    <row r="254" spans="1:17">
      <c r="A254" s="27">
        <v>5227</v>
      </c>
      <c r="B254" s="27">
        <v>424900</v>
      </c>
      <c r="C254" s="44" t="s">
        <v>278</v>
      </c>
      <c r="D254" s="30"/>
      <c r="E254" s="25">
        <f t="shared" si="58"/>
        <v>0</v>
      </c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</row>
    <row r="255" spans="1:17" s="26" customFormat="1" ht="21">
      <c r="A255" s="17">
        <v>5228</v>
      </c>
      <c r="B255" s="22">
        <v>425000</v>
      </c>
      <c r="C255" s="34" t="s">
        <v>279</v>
      </c>
      <c r="D255" s="20">
        <f>SUM(D256:D257)</f>
        <v>1666</v>
      </c>
      <c r="E255" s="25">
        <f t="shared" si="58"/>
        <v>1546</v>
      </c>
      <c r="F255" s="20">
        <f>SUM(F256:F257)</f>
        <v>1207</v>
      </c>
      <c r="G255" s="20">
        <f>SUM(G256:G257)</f>
        <v>0</v>
      </c>
      <c r="H255" s="20">
        <f t="shared" ref="H255:Q255" si="73">SUM(H256:H257)</f>
        <v>0</v>
      </c>
      <c r="I255" s="20">
        <f>SUM(I256:I257)</f>
        <v>0</v>
      </c>
      <c r="J255" s="20">
        <f t="shared" si="73"/>
        <v>0</v>
      </c>
      <c r="K255" s="20">
        <f t="shared" si="73"/>
        <v>0</v>
      </c>
      <c r="L255" s="20">
        <f t="shared" si="73"/>
        <v>339</v>
      </c>
      <c r="M255" s="20">
        <f t="shared" si="73"/>
        <v>0</v>
      </c>
      <c r="N255" s="20">
        <f t="shared" si="73"/>
        <v>0</v>
      </c>
      <c r="O255" s="20">
        <f t="shared" si="73"/>
        <v>0</v>
      </c>
      <c r="P255" s="20">
        <f t="shared" si="73"/>
        <v>0</v>
      </c>
      <c r="Q255" s="20">
        <f t="shared" si="73"/>
        <v>0</v>
      </c>
    </row>
    <row r="256" spans="1:17" ht="16.5" customHeight="1">
      <c r="A256" s="35">
        <v>5229</v>
      </c>
      <c r="B256" s="27">
        <v>425100</v>
      </c>
      <c r="C256" s="44" t="s">
        <v>280</v>
      </c>
      <c r="D256" s="30">
        <v>535</v>
      </c>
      <c r="E256" s="25">
        <f t="shared" si="58"/>
        <v>494</v>
      </c>
      <c r="F256" s="30">
        <v>350</v>
      </c>
      <c r="G256" s="30"/>
      <c r="H256" s="30"/>
      <c r="I256" s="30"/>
      <c r="J256" s="30"/>
      <c r="K256" s="30"/>
      <c r="L256" s="30">
        <v>144</v>
      </c>
      <c r="M256" s="30"/>
      <c r="N256" s="30"/>
      <c r="O256" s="30"/>
      <c r="P256" s="30"/>
      <c r="Q256" s="30"/>
    </row>
    <row r="257" spans="1:17" ht="16.5" customHeight="1">
      <c r="A257" s="27">
        <v>5230</v>
      </c>
      <c r="B257" s="27">
        <v>425200</v>
      </c>
      <c r="C257" s="44" t="s">
        <v>281</v>
      </c>
      <c r="D257" s="30">
        <v>1131</v>
      </c>
      <c r="E257" s="25">
        <f t="shared" si="58"/>
        <v>1052</v>
      </c>
      <c r="F257" s="30">
        <v>857</v>
      </c>
      <c r="G257" s="30"/>
      <c r="H257" s="30"/>
      <c r="I257" s="30"/>
      <c r="J257" s="30"/>
      <c r="K257" s="30"/>
      <c r="L257" s="30">
        <v>195</v>
      </c>
      <c r="M257" s="30"/>
      <c r="N257" s="30"/>
      <c r="O257" s="30"/>
      <c r="P257" s="30"/>
      <c r="Q257" s="30"/>
    </row>
    <row r="258" spans="1:17" s="26" customFormat="1" ht="16.5" customHeight="1">
      <c r="A258" s="17">
        <v>5231</v>
      </c>
      <c r="B258" s="22">
        <v>426000</v>
      </c>
      <c r="C258" s="34" t="s">
        <v>282</v>
      </c>
      <c r="D258" s="20">
        <f>SUM(D259:D267)</f>
        <v>2603</v>
      </c>
      <c r="E258" s="25">
        <f t="shared" si="58"/>
        <v>2290</v>
      </c>
      <c r="F258" s="20">
        <f>SUM(F259:F267)</f>
        <v>1141</v>
      </c>
      <c r="G258" s="20">
        <f>SUM(G259:G267)</f>
        <v>0</v>
      </c>
      <c r="H258" s="20">
        <f t="shared" ref="H258:Q258" si="74">SUM(H259:H267)</f>
        <v>0</v>
      </c>
      <c r="I258" s="20">
        <f>SUM(I259:I267)</f>
        <v>0</v>
      </c>
      <c r="J258" s="20">
        <f t="shared" si="74"/>
        <v>0</v>
      </c>
      <c r="K258" s="20">
        <f t="shared" si="74"/>
        <v>0</v>
      </c>
      <c r="L258" s="20">
        <f t="shared" si="74"/>
        <v>1082</v>
      </c>
      <c r="M258" s="20">
        <f t="shared" si="74"/>
        <v>0</v>
      </c>
      <c r="N258" s="20">
        <f t="shared" si="74"/>
        <v>0</v>
      </c>
      <c r="O258" s="20">
        <f t="shared" si="74"/>
        <v>0</v>
      </c>
      <c r="P258" s="20">
        <f t="shared" si="74"/>
        <v>0</v>
      </c>
      <c r="Q258" s="20">
        <f t="shared" si="74"/>
        <v>67</v>
      </c>
    </row>
    <row r="259" spans="1:17" ht="20.25" customHeight="1">
      <c r="A259" s="27">
        <v>5232</v>
      </c>
      <c r="B259" s="27">
        <v>426100</v>
      </c>
      <c r="C259" s="44" t="s">
        <v>283</v>
      </c>
      <c r="D259" s="30">
        <v>627</v>
      </c>
      <c r="E259" s="25">
        <f t="shared" si="58"/>
        <v>627</v>
      </c>
      <c r="F259" s="30">
        <v>386</v>
      </c>
      <c r="G259" s="30"/>
      <c r="H259" s="30"/>
      <c r="I259" s="30"/>
      <c r="J259" s="30"/>
      <c r="K259" s="30"/>
      <c r="L259" s="30">
        <v>224</v>
      </c>
      <c r="M259" s="30"/>
      <c r="N259" s="30"/>
      <c r="O259" s="30"/>
      <c r="P259" s="30"/>
      <c r="Q259" s="30">
        <v>17</v>
      </c>
    </row>
    <row r="260" spans="1:17" ht="18.75" customHeight="1">
      <c r="A260" s="27">
        <v>5233</v>
      </c>
      <c r="B260" s="27">
        <v>426200</v>
      </c>
      <c r="C260" s="44" t="s">
        <v>284</v>
      </c>
      <c r="D260" s="30"/>
      <c r="E260" s="25">
        <f t="shared" si="58"/>
        <v>0</v>
      </c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</row>
    <row r="261" spans="1:17" ht="18.75" customHeight="1">
      <c r="A261" s="27">
        <v>5234</v>
      </c>
      <c r="B261" s="27">
        <v>426300</v>
      </c>
      <c r="C261" s="44" t="s">
        <v>285</v>
      </c>
      <c r="D261" s="30">
        <v>73</v>
      </c>
      <c r="E261" s="25">
        <f t="shared" si="58"/>
        <v>73</v>
      </c>
      <c r="F261" s="30"/>
      <c r="G261" s="30"/>
      <c r="H261" s="30"/>
      <c r="I261" s="30"/>
      <c r="J261" s="30"/>
      <c r="K261" s="30"/>
      <c r="L261" s="30">
        <v>73</v>
      </c>
      <c r="M261" s="30"/>
      <c r="N261" s="30"/>
      <c r="O261" s="30"/>
      <c r="P261" s="30"/>
      <c r="Q261" s="30"/>
    </row>
    <row r="262" spans="1:17" ht="18.75" customHeight="1">
      <c r="A262" s="27">
        <v>5235</v>
      </c>
      <c r="B262" s="27">
        <v>426400</v>
      </c>
      <c r="C262" s="44" t="s">
        <v>286</v>
      </c>
      <c r="D262" s="36">
        <v>930</v>
      </c>
      <c r="E262" s="25">
        <f t="shared" si="58"/>
        <v>652</v>
      </c>
      <c r="F262" s="36">
        <v>338</v>
      </c>
      <c r="G262" s="36"/>
      <c r="H262" s="36"/>
      <c r="I262" s="36"/>
      <c r="J262" s="36"/>
      <c r="K262" s="36"/>
      <c r="L262" s="36">
        <v>284</v>
      </c>
      <c r="M262" s="36"/>
      <c r="N262" s="36"/>
      <c r="O262" s="36"/>
      <c r="P262" s="36"/>
      <c r="Q262" s="36">
        <v>30</v>
      </c>
    </row>
    <row r="263" spans="1:17" ht="18.75" customHeight="1">
      <c r="A263" s="27">
        <v>5236</v>
      </c>
      <c r="B263" s="27">
        <v>426500</v>
      </c>
      <c r="C263" s="44" t="s">
        <v>287</v>
      </c>
      <c r="D263" s="30"/>
      <c r="E263" s="25">
        <f t="shared" si="58"/>
        <v>0</v>
      </c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</row>
    <row r="264" spans="1:17" ht="18.75" customHeight="1">
      <c r="A264" s="27">
        <v>5237</v>
      </c>
      <c r="B264" s="27">
        <v>426600</v>
      </c>
      <c r="C264" s="44" t="s">
        <v>288</v>
      </c>
      <c r="D264" s="30"/>
      <c r="E264" s="25">
        <f t="shared" si="58"/>
        <v>0</v>
      </c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</row>
    <row r="265" spans="1:17" ht="18.75" customHeight="1">
      <c r="A265" s="27">
        <v>5238</v>
      </c>
      <c r="B265" s="27">
        <v>426700</v>
      </c>
      <c r="C265" s="44" t="s">
        <v>289</v>
      </c>
      <c r="D265" s="30"/>
      <c r="E265" s="25">
        <f t="shared" si="58"/>
        <v>0</v>
      </c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</row>
    <row r="266" spans="1:17" ht="23.25" customHeight="1">
      <c r="A266" s="35">
        <v>5239</v>
      </c>
      <c r="B266" s="27">
        <v>426800</v>
      </c>
      <c r="C266" s="44" t="s">
        <v>290</v>
      </c>
      <c r="D266" s="30">
        <v>757</v>
      </c>
      <c r="E266" s="25">
        <f t="shared" si="58"/>
        <v>722</v>
      </c>
      <c r="F266" s="30">
        <v>284</v>
      </c>
      <c r="G266" s="30"/>
      <c r="H266" s="30"/>
      <c r="I266" s="30"/>
      <c r="J266" s="30"/>
      <c r="K266" s="30"/>
      <c r="L266" s="30">
        <v>438</v>
      </c>
      <c r="M266" s="30"/>
      <c r="N266" s="30"/>
      <c r="O266" s="30"/>
      <c r="P266" s="30"/>
      <c r="Q266" s="30"/>
    </row>
    <row r="267" spans="1:17" ht="18.75" customHeight="1">
      <c r="A267" s="35">
        <v>5240</v>
      </c>
      <c r="B267" s="27">
        <v>426900</v>
      </c>
      <c r="C267" s="44" t="s">
        <v>291</v>
      </c>
      <c r="D267" s="30">
        <v>216</v>
      </c>
      <c r="E267" s="25">
        <f t="shared" si="58"/>
        <v>216</v>
      </c>
      <c r="F267" s="30">
        <v>133</v>
      </c>
      <c r="G267" s="30"/>
      <c r="H267" s="30"/>
      <c r="I267" s="30"/>
      <c r="J267" s="30"/>
      <c r="K267" s="30"/>
      <c r="L267" s="30">
        <v>63</v>
      </c>
      <c r="M267" s="30"/>
      <c r="N267" s="30"/>
      <c r="O267" s="30"/>
      <c r="P267" s="30"/>
      <c r="Q267" s="30">
        <v>20</v>
      </c>
    </row>
    <row r="268" spans="1:17" ht="31.5">
      <c r="A268" s="17">
        <v>5241</v>
      </c>
      <c r="B268" s="17">
        <v>430000</v>
      </c>
      <c r="C268" s="19" t="s">
        <v>292</v>
      </c>
      <c r="D268" s="32">
        <f>SUM(D269+D273+D275+D277+D281)</f>
        <v>0</v>
      </c>
      <c r="E268" s="33">
        <f t="shared" ref="E268:E274" si="75">SUM(F268:Q268)</f>
        <v>0</v>
      </c>
      <c r="F268" s="33">
        <f t="shared" ref="F268:Q268" si="76">SUM(F269+F273+F275+F277+F281)</f>
        <v>0</v>
      </c>
      <c r="G268" s="33">
        <f>SUM(G269+G273+G275+G277+G281)</f>
        <v>0</v>
      </c>
      <c r="H268" s="33">
        <f t="shared" si="76"/>
        <v>0</v>
      </c>
      <c r="I268" s="33">
        <f>SUM(I269+I273+I275+I277+I281)</f>
        <v>0</v>
      </c>
      <c r="J268" s="33">
        <f t="shared" si="76"/>
        <v>0</v>
      </c>
      <c r="K268" s="33">
        <f t="shared" si="76"/>
        <v>0</v>
      </c>
      <c r="L268" s="33">
        <f t="shared" si="76"/>
        <v>0</v>
      </c>
      <c r="M268" s="33">
        <f t="shared" si="76"/>
        <v>0</v>
      </c>
      <c r="N268" s="33">
        <f t="shared" si="76"/>
        <v>0</v>
      </c>
      <c r="O268" s="33">
        <f t="shared" si="76"/>
        <v>0</v>
      </c>
      <c r="P268" s="33">
        <f t="shared" si="76"/>
        <v>0</v>
      </c>
      <c r="Q268" s="33">
        <f t="shared" si="76"/>
        <v>0</v>
      </c>
    </row>
    <row r="269" spans="1:17" ht="21">
      <c r="A269" s="17">
        <v>5242</v>
      </c>
      <c r="B269" s="17">
        <v>431000</v>
      </c>
      <c r="C269" s="19" t="s">
        <v>293</v>
      </c>
      <c r="D269" s="32">
        <f>SUM(D270:D272)</f>
        <v>0</v>
      </c>
      <c r="E269" s="33">
        <f t="shared" si="75"/>
        <v>0</v>
      </c>
      <c r="F269" s="33">
        <f t="shared" ref="F269:Q269" si="77">SUM(F270:F272)</f>
        <v>0</v>
      </c>
      <c r="G269" s="33">
        <f>SUM(G270:G272)</f>
        <v>0</v>
      </c>
      <c r="H269" s="33">
        <f t="shared" si="77"/>
        <v>0</v>
      </c>
      <c r="I269" s="33">
        <f>SUM(I270:I272)</f>
        <v>0</v>
      </c>
      <c r="J269" s="33">
        <f t="shared" si="77"/>
        <v>0</v>
      </c>
      <c r="K269" s="33">
        <f t="shared" si="77"/>
        <v>0</v>
      </c>
      <c r="L269" s="33">
        <f t="shared" si="77"/>
        <v>0</v>
      </c>
      <c r="M269" s="33">
        <f t="shared" si="77"/>
        <v>0</v>
      </c>
      <c r="N269" s="33">
        <f t="shared" si="77"/>
        <v>0</v>
      </c>
      <c r="O269" s="33">
        <f t="shared" si="77"/>
        <v>0</v>
      </c>
      <c r="P269" s="33">
        <f t="shared" si="77"/>
        <v>0</v>
      </c>
      <c r="Q269" s="33">
        <f t="shared" si="77"/>
        <v>0</v>
      </c>
    </row>
    <row r="270" spans="1:17">
      <c r="A270" s="27">
        <v>5243</v>
      </c>
      <c r="B270" s="27">
        <v>431100</v>
      </c>
      <c r="C270" s="44" t="s">
        <v>294</v>
      </c>
      <c r="D270" s="30"/>
      <c r="E270" s="33">
        <f t="shared" si="75"/>
        <v>0</v>
      </c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</row>
    <row r="271" spans="1:17">
      <c r="A271" s="35">
        <v>5244</v>
      </c>
      <c r="B271" s="27">
        <v>431200</v>
      </c>
      <c r="C271" s="44" t="s">
        <v>295</v>
      </c>
      <c r="D271" s="30"/>
      <c r="E271" s="33">
        <f t="shared" si="75"/>
        <v>0</v>
      </c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</row>
    <row r="272" spans="1:17">
      <c r="A272" s="27">
        <v>5245</v>
      </c>
      <c r="B272" s="27">
        <v>431300</v>
      </c>
      <c r="C272" s="44" t="s">
        <v>296</v>
      </c>
      <c r="D272" s="30"/>
      <c r="E272" s="33">
        <f t="shared" si="75"/>
        <v>0</v>
      </c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</row>
    <row r="273" spans="1:17" ht="21">
      <c r="A273" s="22">
        <v>5246</v>
      </c>
      <c r="B273" s="17">
        <v>432000</v>
      </c>
      <c r="C273" s="19" t="s">
        <v>297</v>
      </c>
      <c r="D273" s="32">
        <f>SUM(D274)</f>
        <v>0</v>
      </c>
      <c r="E273" s="33">
        <f t="shared" si="75"/>
        <v>0</v>
      </c>
      <c r="F273" s="33">
        <f t="shared" ref="F273:Q273" si="78">SUM(F274)</f>
        <v>0</v>
      </c>
      <c r="G273" s="33">
        <f t="shared" si="78"/>
        <v>0</v>
      </c>
      <c r="H273" s="33">
        <f t="shared" si="78"/>
        <v>0</v>
      </c>
      <c r="I273" s="33">
        <f t="shared" si="78"/>
        <v>0</v>
      </c>
      <c r="J273" s="33">
        <f t="shared" si="78"/>
        <v>0</v>
      </c>
      <c r="K273" s="33">
        <f t="shared" si="78"/>
        <v>0</v>
      </c>
      <c r="L273" s="33">
        <f t="shared" si="78"/>
        <v>0</v>
      </c>
      <c r="M273" s="33">
        <f t="shared" si="78"/>
        <v>0</v>
      </c>
      <c r="N273" s="33">
        <f t="shared" si="78"/>
        <v>0</v>
      </c>
      <c r="O273" s="33">
        <f t="shared" si="78"/>
        <v>0</v>
      </c>
      <c r="P273" s="33">
        <f t="shared" si="78"/>
        <v>0</v>
      </c>
      <c r="Q273" s="33">
        <f t="shared" si="78"/>
        <v>0</v>
      </c>
    </row>
    <row r="274" spans="1:17">
      <c r="A274" s="27">
        <v>5247</v>
      </c>
      <c r="B274" s="27">
        <v>432100</v>
      </c>
      <c r="C274" s="44" t="s">
        <v>298</v>
      </c>
      <c r="D274" s="30"/>
      <c r="E274" s="33">
        <f t="shared" si="75"/>
        <v>0</v>
      </c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</row>
    <row r="275" spans="1:17" s="26" customFormat="1">
      <c r="A275" s="22">
        <v>5248</v>
      </c>
      <c r="B275" s="22">
        <v>433000</v>
      </c>
      <c r="C275" s="34" t="s">
        <v>299</v>
      </c>
      <c r="D275" s="20">
        <f>SUM(D276)</f>
        <v>0</v>
      </c>
      <c r="E275" s="25">
        <f t="shared" ref="E275:E339" si="79">SUM(F275:Q275)</f>
        <v>0</v>
      </c>
      <c r="F275" s="20">
        <f>SUM(F276)</f>
        <v>0</v>
      </c>
      <c r="G275" s="20">
        <f>SUM(G276)</f>
        <v>0</v>
      </c>
      <c r="H275" s="20">
        <f t="shared" ref="H275:Q275" si="80">SUM(H276)</f>
        <v>0</v>
      </c>
      <c r="I275" s="20">
        <f t="shared" si="80"/>
        <v>0</v>
      </c>
      <c r="J275" s="20">
        <f t="shared" si="80"/>
        <v>0</v>
      </c>
      <c r="K275" s="20">
        <f t="shared" si="80"/>
        <v>0</v>
      </c>
      <c r="L275" s="20">
        <f t="shared" si="80"/>
        <v>0</v>
      </c>
      <c r="M275" s="20">
        <f t="shared" si="80"/>
        <v>0</v>
      </c>
      <c r="N275" s="20">
        <f t="shared" si="80"/>
        <v>0</v>
      </c>
      <c r="O275" s="20">
        <f t="shared" si="80"/>
        <v>0</v>
      </c>
      <c r="P275" s="20">
        <f t="shared" si="80"/>
        <v>0</v>
      </c>
      <c r="Q275" s="20">
        <f t="shared" si="80"/>
        <v>0</v>
      </c>
    </row>
    <row r="276" spans="1:17">
      <c r="A276" s="27">
        <v>5249</v>
      </c>
      <c r="B276" s="27">
        <v>433100</v>
      </c>
      <c r="C276" s="44" t="s">
        <v>300</v>
      </c>
      <c r="D276" s="30"/>
      <c r="E276" s="25">
        <f t="shared" si="79"/>
        <v>0</v>
      </c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</row>
    <row r="277" spans="1:17" s="26" customFormat="1" ht="21">
      <c r="A277" s="17">
        <v>5250</v>
      </c>
      <c r="B277" s="22">
        <v>434000</v>
      </c>
      <c r="C277" s="34" t="s">
        <v>301</v>
      </c>
      <c r="D277" s="20">
        <f>SUM(D278:D280)</f>
        <v>0</v>
      </c>
      <c r="E277" s="25">
        <f t="shared" si="79"/>
        <v>0</v>
      </c>
      <c r="F277" s="20">
        <f>SUM(F278:F280)</f>
        <v>0</v>
      </c>
      <c r="G277" s="20">
        <f>SUM(G278:G280)</f>
        <v>0</v>
      </c>
      <c r="H277" s="20">
        <f t="shared" ref="H277:Q277" si="81">SUM(H278:H280)</f>
        <v>0</v>
      </c>
      <c r="I277" s="20">
        <f>SUM(I278:I280)</f>
        <v>0</v>
      </c>
      <c r="J277" s="20">
        <f t="shared" si="81"/>
        <v>0</v>
      </c>
      <c r="K277" s="20">
        <f t="shared" si="81"/>
        <v>0</v>
      </c>
      <c r="L277" s="20">
        <f t="shared" si="81"/>
        <v>0</v>
      </c>
      <c r="M277" s="20">
        <f t="shared" si="81"/>
        <v>0</v>
      </c>
      <c r="N277" s="20">
        <f t="shared" si="81"/>
        <v>0</v>
      </c>
      <c r="O277" s="20">
        <f t="shared" si="81"/>
        <v>0</v>
      </c>
      <c r="P277" s="20">
        <f t="shared" si="81"/>
        <v>0</v>
      </c>
      <c r="Q277" s="20">
        <f t="shared" si="81"/>
        <v>0</v>
      </c>
    </row>
    <row r="278" spans="1:17">
      <c r="A278" s="27">
        <v>5251</v>
      </c>
      <c r="B278" s="27">
        <v>434100</v>
      </c>
      <c r="C278" s="44" t="s">
        <v>302</v>
      </c>
      <c r="D278" s="30"/>
      <c r="E278" s="25">
        <f t="shared" si="79"/>
        <v>0</v>
      </c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</row>
    <row r="279" spans="1:17">
      <c r="A279" s="35">
        <v>5252</v>
      </c>
      <c r="B279" s="27">
        <v>434200</v>
      </c>
      <c r="C279" s="44" t="s">
        <v>303</v>
      </c>
      <c r="D279" s="30"/>
      <c r="E279" s="25">
        <f t="shared" si="79"/>
        <v>0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</row>
    <row r="280" spans="1:17">
      <c r="A280" s="27">
        <v>5253</v>
      </c>
      <c r="B280" s="27">
        <v>434300</v>
      </c>
      <c r="C280" s="44" t="s">
        <v>304</v>
      </c>
      <c r="D280" s="30"/>
      <c r="E280" s="25">
        <f t="shared" si="79"/>
        <v>0</v>
      </c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</row>
    <row r="281" spans="1:17" ht="21">
      <c r="A281" s="22">
        <v>5254</v>
      </c>
      <c r="B281" s="17">
        <v>435000</v>
      </c>
      <c r="C281" s="19" t="s">
        <v>305</v>
      </c>
      <c r="D281" s="32">
        <f>SUM(D282)</f>
        <v>0</v>
      </c>
      <c r="E281" s="33">
        <f>SUM(F281:Q281)</f>
        <v>0</v>
      </c>
      <c r="F281" s="33">
        <f t="shared" ref="F281:Q281" si="82">SUM(F282)</f>
        <v>0</v>
      </c>
      <c r="G281" s="33">
        <f t="shared" si="82"/>
        <v>0</v>
      </c>
      <c r="H281" s="33">
        <f t="shared" si="82"/>
        <v>0</v>
      </c>
      <c r="I281" s="33">
        <f t="shared" si="82"/>
        <v>0</v>
      </c>
      <c r="J281" s="33">
        <f t="shared" si="82"/>
        <v>0</v>
      </c>
      <c r="K281" s="33">
        <f t="shared" si="82"/>
        <v>0</v>
      </c>
      <c r="L281" s="33">
        <f t="shared" si="82"/>
        <v>0</v>
      </c>
      <c r="M281" s="33">
        <f t="shared" si="82"/>
        <v>0</v>
      </c>
      <c r="N281" s="33">
        <f t="shared" si="82"/>
        <v>0</v>
      </c>
      <c r="O281" s="33">
        <f t="shared" si="82"/>
        <v>0</v>
      </c>
      <c r="P281" s="33">
        <f t="shared" si="82"/>
        <v>0</v>
      </c>
      <c r="Q281" s="33">
        <f t="shared" si="82"/>
        <v>0</v>
      </c>
    </row>
    <row r="282" spans="1:17">
      <c r="A282" s="35">
        <v>5255</v>
      </c>
      <c r="B282" s="27">
        <v>435100</v>
      </c>
      <c r="C282" s="44" t="s">
        <v>306</v>
      </c>
      <c r="D282" s="30"/>
      <c r="E282" s="33">
        <f>SUM(F282:Q282)</f>
        <v>0</v>
      </c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</row>
    <row r="283" spans="1:17" s="26" customFormat="1" ht="31.5">
      <c r="A283" s="17">
        <v>5256</v>
      </c>
      <c r="B283" s="22">
        <v>440000</v>
      </c>
      <c r="C283" s="34" t="s">
        <v>307</v>
      </c>
      <c r="D283" s="20">
        <f>SUM(D284,D294,D301,D303)</f>
        <v>0</v>
      </c>
      <c r="E283" s="25">
        <f t="shared" si="79"/>
        <v>0</v>
      </c>
      <c r="F283" s="20">
        <f>SUM(F284,F294,F301,F303)</f>
        <v>0</v>
      </c>
      <c r="G283" s="20">
        <f>SUM(G284,G294,G301,G303)</f>
        <v>0</v>
      </c>
      <c r="H283" s="20">
        <f t="shared" ref="H283:Q283" si="83">SUM(H284,H294,H301,H303)</f>
        <v>0</v>
      </c>
      <c r="I283" s="20">
        <f>SUM(I284,I294,I301,I303)</f>
        <v>0</v>
      </c>
      <c r="J283" s="20">
        <f t="shared" si="83"/>
        <v>0</v>
      </c>
      <c r="K283" s="20">
        <f t="shared" si="83"/>
        <v>0</v>
      </c>
      <c r="L283" s="20">
        <f t="shared" si="83"/>
        <v>0</v>
      </c>
      <c r="M283" s="20">
        <f t="shared" si="83"/>
        <v>0</v>
      </c>
      <c r="N283" s="20">
        <f t="shared" si="83"/>
        <v>0</v>
      </c>
      <c r="O283" s="20">
        <f t="shared" si="83"/>
        <v>0</v>
      </c>
      <c r="P283" s="20">
        <f t="shared" si="83"/>
        <v>0</v>
      </c>
      <c r="Q283" s="20">
        <f t="shared" si="83"/>
        <v>0</v>
      </c>
    </row>
    <row r="284" spans="1:17" s="26" customFormat="1" ht="21">
      <c r="A284" s="17">
        <v>5257</v>
      </c>
      <c r="B284" s="22">
        <v>441000</v>
      </c>
      <c r="C284" s="34" t="s">
        <v>308</v>
      </c>
      <c r="D284" s="20">
        <f>SUM(D285:D293)</f>
        <v>0</v>
      </c>
      <c r="E284" s="25">
        <f t="shared" si="79"/>
        <v>0</v>
      </c>
      <c r="F284" s="20">
        <f t="shared" ref="F284:Q284" si="84">SUM(F285:F293)</f>
        <v>0</v>
      </c>
      <c r="G284" s="20">
        <f>SUM(G285:G293)</f>
        <v>0</v>
      </c>
      <c r="H284" s="20">
        <f t="shared" si="84"/>
        <v>0</v>
      </c>
      <c r="I284" s="20">
        <f>SUM(I285:I293)</f>
        <v>0</v>
      </c>
      <c r="J284" s="20">
        <f t="shared" si="84"/>
        <v>0</v>
      </c>
      <c r="K284" s="20">
        <f t="shared" si="84"/>
        <v>0</v>
      </c>
      <c r="L284" s="20">
        <f t="shared" si="84"/>
        <v>0</v>
      </c>
      <c r="M284" s="20">
        <f t="shared" si="84"/>
        <v>0</v>
      </c>
      <c r="N284" s="20">
        <f t="shared" si="84"/>
        <v>0</v>
      </c>
      <c r="O284" s="20">
        <f t="shared" si="84"/>
        <v>0</v>
      </c>
      <c r="P284" s="20">
        <f t="shared" si="84"/>
        <v>0</v>
      </c>
      <c r="Q284" s="20">
        <f t="shared" si="84"/>
        <v>0</v>
      </c>
    </row>
    <row r="285" spans="1:17" ht="21">
      <c r="A285" s="27">
        <v>5258</v>
      </c>
      <c r="B285" s="27">
        <v>441100</v>
      </c>
      <c r="C285" s="44" t="s">
        <v>309</v>
      </c>
      <c r="D285" s="30"/>
      <c r="E285" s="25">
        <f t="shared" si="79"/>
        <v>0</v>
      </c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</row>
    <row r="286" spans="1:17">
      <c r="A286" s="27">
        <v>5259</v>
      </c>
      <c r="B286" s="27">
        <v>441200</v>
      </c>
      <c r="C286" s="44" t="s">
        <v>310</v>
      </c>
      <c r="D286" s="30"/>
      <c r="E286" s="25">
        <f t="shared" si="79"/>
        <v>0</v>
      </c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</row>
    <row r="287" spans="1:17" ht="21">
      <c r="A287" s="27">
        <v>5260</v>
      </c>
      <c r="B287" s="27">
        <v>441300</v>
      </c>
      <c r="C287" s="44" t="s">
        <v>311</v>
      </c>
      <c r="D287" s="30"/>
      <c r="E287" s="25">
        <f t="shared" si="79"/>
        <v>0</v>
      </c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</row>
    <row r="288" spans="1:17" ht="16.5" customHeight="1">
      <c r="A288" s="27">
        <v>5261</v>
      </c>
      <c r="B288" s="27">
        <v>441400</v>
      </c>
      <c r="C288" s="44" t="s">
        <v>312</v>
      </c>
      <c r="D288" s="30"/>
      <c r="E288" s="25">
        <f t="shared" si="79"/>
        <v>0</v>
      </c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</row>
    <row r="289" spans="1:17" ht="16.5" customHeight="1">
      <c r="A289" s="27">
        <v>5262</v>
      </c>
      <c r="B289" s="27">
        <v>441500</v>
      </c>
      <c r="C289" s="44" t="s">
        <v>313</v>
      </c>
      <c r="D289" s="30"/>
      <c r="E289" s="25">
        <f t="shared" si="79"/>
        <v>0</v>
      </c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</row>
    <row r="290" spans="1:17" ht="16.5" customHeight="1">
      <c r="A290" s="27">
        <v>5263</v>
      </c>
      <c r="B290" s="27">
        <v>441600</v>
      </c>
      <c r="C290" s="44" t="s">
        <v>314</v>
      </c>
      <c r="D290" s="30"/>
      <c r="E290" s="25">
        <f t="shared" si="79"/>
        <v>0</v>
      </c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</row>
    <row r="291" spans="1:17" ht="21">
      <c r="A291" s="27">
        <v>5264</v>
      </c>
      <c r="B291" s="27">
        <v>441700</v>
      </c>
      <c r="C291" s="44" t="s">
        <v>315</v>
      </c>
      <c r="D291" s="30"/>
      <c r="E291" s="25">
        <f t="shared" si="79"/>
        <v>0</v>
      </c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</row>
    <row r="292" spans="1:17" ht="16.5" customHeight="1">
      <c r="A292" s="35">
        <v>5265</v>
      </c>
      <c r="B292" s="27">
        <v>441800</v>
      </c>
      <c r="C292" s="44" t="s">
        <v>316</v>
      </c>
      <c r="D292" s="30"/>
      <c r="E292" s="25">
        <f t="shared" si="79"/>
        <v>0</v>
      </c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</row>
    <row r="293" spans="1:17" ht="21">
      <c r="A293" s="27">
        <v>5266</v>
      </c>
      <c r="B293" s="27">
        <v>441900</v>
      </c>
      <c r="C293" s="44" t="s">
        <v>124</v>
      </c>
      <c r="D293" s="30"/>
      <c r="E293" s="25">
        <f t="shared" si="79"/>
        <v>0</v>
      </c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</row>
    <row r="294" spans="1:17" s="26" customFormat="1" ht="21.75" customHeight="1">
      <c r="A294" s="17">
        <v>5267</v>
      </c>
      <c r="B294" s="22">
        <v>442000</v>
      </c>
      <c r="C294" s="34" t="s">
        <v>317</v>
      </c>
      <c r="D294" s="20">
        <f>SUM(D295:D300)</f>
        <v>0</v>
      </c>
      <c r="E294" s="25">
        <f t="shared" si="79"/>
        <v>0</v>
      </c>
      <c r="F294" s="20">
        <f>SUM(F295:F300)</f>
        <v>0</v>
      </c>
      <c r="G294" s="20">
        <f>SUM(G295:G300)</f>
        <v>0</v>
      </c>
      <c r="H294" s="20">
        <f t="shared" ref="H294:Q294" si="85">SUM(H295:H300)</f>
        <v>0</v>
      </c>
      <c r="I294" s="20">
        <f>SUM(I295:I300)</f>
        <v>0</v>
      </c>
      <c r="J294" s="20">
        <f t="shared" si="85"/>
        <v>0</v>
      </c>
      <c r="K294" s="20">
        <f t="shared" si="85"/>
        <v>0</v>
      </c>
      <c r="L294" s="20">
        <f t="shared" si="85"/>
        <v>0</v>
      </c>
      <c r="M294" s="20">
        <f t="shared" si="85"/>
        <v>0</v>
      </c>
      <c r="N294" s="20">
        <f t="shared" si="85"/>
        <v>0</v>
      </c>
      <c r="O294" s="20">
        <f t="shared" si="85"/>
        <v>0</v>
      </c>
      <c r="P294" s="20">
        <f t="shared" si="85"/>
        <v>0</v>
      </c>
      <c r="Q294" s="20">
        <f t="shared" si="85"/>
        <v>0</v>
      </c>
    </row>
    <row r="295" spans="1:17" ht="15.75" customHeight="1">
      <c r="A295" s="27">
        <v>5268</v>
      </c>
      <c r="B295" s="27">
        <v>442100</v>
      </c>
      <c r="C295" s="44" t="s">
        <v>318</v>
      </c>
      <c r="D295" s="30"/>
      <c r="E295" s="25">
        <f t="shared" si="79"/>
        <v>0</v>
      </c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</row>
    <row r="296" spans="1:17" ht="15.75" customHeight="1">
      <c r="A296" s="27">
        <v>5269</v>
      </c>
      <c r="B296" s="27">
        <v>442200</v>
      </c>
      <c r="C296" s="44" t="s">
        <v>319</v>
      </c>
      <c r="D296" s="30"/>
      <c r="E296" s="25">
        <f t="shared" si="79"/>
        <v>0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</row>
    <row r="297" spans="1:17" ht="21">
      <c r="A297" s="27">
        <v>5270</v>
      </c>
      <c r="B297" s="27">
        <v>442300</v>
      </c>
      <c r="C297" s="44" t="s">
        <v>320</v>
      </c>
      <c r="D297" s="30"/>
      <c r="E297" s="25">
        <f t="shared" si="79"/>
        <v>0</v>
      </c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</row>
    <row r="298" spans="1:17" ht="15.75" customHeight="1">
      <c r="A298" s="27">
        <v>5271</v>
      </c>
      <c r="B298" s="27">
        <v>442400</v>
      </c>
      <c r="C298" s="44" t="s">
        <v>321</v>
      </c>
      <c r="D298" s="30"/>
      <c r="E298" s="25">
        <f t="shared" si="79"/>
        <v>0</v>
      </c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</row>
    <row r="299" spans="1:17" ht="15.75" customHeight="1">
      <c r="A299" s="35">
        <v>5272</v>
      </c>
      <c r="B299" s="27">
        <v>442500</v>
      </c>
      <c r="C299" s="44" t="s">
        <v>322</v>
      </c>
      <c r="D299" s="30"/>
      <c r="E299" s="25">
        <f t="shared" si="79"/>
        <v>0</v>
      </c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</row>
    <row r="300" spans="1:17" ht="15.75" customHeight="1">
      <c r="A300" s="27">
        <v>5273</v>
      </c>
      <c r="B300" s="27">
        <v>442600</v>
      </c>
      <c r="C300" s="44" t="s">
        <v>323</v>
      </c>
      <c r="D300" s="30"/>
      <c r="E300" s="25">
        <f t="shared" si="79"/>
        <v>0</v>
      </c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</row>
    <row r="301" spans="1:17" s="26" customFormat="1" ht="21">
      <c r="A301" s="22">
        <v>5274</v>
      </c>
      <c r="B301" s="22">
        <v>443000</v>
      </c>
      <c r="C301" s="34" t="s">
        <v>324</v>
      </c>
      <c r="D301" s="20">
        <f>SUM(D302)</f>
        <v>0</v>
      </c>
      <c r="E301" s="25">
        <f t="shared" si="79"/>
        <v>0</v>
      </c>
      <c r="F301" s="20">
        <f>SUM(F302)</f>
        <v>0</v>
      </c>
      <c r="G301" s="20">
        <f>SUM(G302)</f>
        <v>0</v>
      </c>
      <c r="H301" s="20">
        <f t="shared" ref="H301:Q301" si="86">SUM(H302)</f>
        <v>0</v>
      </c>
      <c r="I301" s="20">
        <f t="shared" si="86"/>
        <v>0</v>
      </c>
      <c r="J301" s="20">
        <f t="shared" si="86"/>
        <v>0</v>
      </c>
      <c r="K301" s="20">
        <f t="shared" si="86"/>
        <v>0</v>
      </c>
      <c r="L301" s="20">
        <f t="shared" si="86"/>
        <v>0</v>
      </c>
      <c r="M301" s="20">
        <f t="shared" si="86"/>
        <v>0</v>
      </c>
      <c r="N301" s="20">
        <f t="shared" si="86"/>
        <v>0</v>
      </c>
      <c r="O301" s="20">
        <f t="shared" si="86"/>
        <v>0</v>
      </c>
      <c r="P301" s="20">
        <f t="shared" si="86"/>
        <v>0</v>
      </c>
      <c r="Q301" s="20">
        <f t="shared" si="86"/>
        <v>0</v>
      </c>
    </row>
    <row r="302" spans="1:17" ht="21">
      <c r="A302" s="27">
        <v>5275</v>
      </c>
      <c r="B302" s="27">
        <v>443100</v>
      </c>
      <c r="C302" s="44" t="s">
        <v>325</v>
      </c>
      <c r="D302" s="30"/>
      <c r="E302" s="25">
        <f t="shared" si="79"/>
        <v>0</v>
      </c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</row>
    <row r="303" spans="1:17" s="26" customFormat="1" ht="25.5" customHeight="1">
      <c r="A303" s="17">
        <v>5276</v>
      </c>
      <c r="B303" s="22">
        <v>444000</v>
      </c>
      <c r="C303" s="34" t="s">
        <v>326</v>
      </c>
      <c r="D303" s="20">
        <f>SUM(D304:D306)</f>
        <v>0</v>
      </c>
      <c r="E303" s="25">
        <f t="shared" si="79"/>
        <v>0</v>
      </c>
      <c r="F303" s="20">
        <f>SUM(F304:F306)</f>
        <v>0</v>
      </c>
      <c r="G303" s="20">
        <f>SUM(G304:G306)</f>
        <v>0</v>
      </c>
      <c r="H303" s="20">
        <f t="shared" ref="H303:Q303" si="87">SUM(H304:H306)</f>
        <v>0</v>
      </c>
      <c r="I303" s="20">
        <f>SUM(I304:I306)</f>
        <v>0</v>
      </c>
      <c r="J303" s="20">
        <f t="shared" si="87"/>
        <v>0</v>
      </c>
      <c r="K303" s="20">
        <f t="shared" si="87"/>
        <v>0</v>
      </c>
      <c r="L303" s="20">
        <f t="shared" si="87"/>
        <v>0</v>
      </c>
      <c r="M303" s="20">
        <f t="shared" si="87"/>
        <v>0</v>
      </c>
      <c r="N303" s="20">
        <f t="shared" si="87"/>
        <v>0</v>
      </c>
      <c r="O303" s="20">
        <f t="shared" si="87"/>
        <v>0</v>
      </c>
      <c r="P303" s="20">
        <f t="shared" si="87"/>
        <v>0</v>
      </c>
      <c r="Q303" s="20">
        <f t="shared" si="87"/>
        <v>0</v>
      </c>
    </row>
    <row r="304" spans="1:17" ht="17.25" customHeight="1">
      <c r="A304" s="27">
        <v>5277</v>
      </c>
      <c r="B304" s="27">
        <v>444100</v>
      </c>
      <c r="C304" s="44" t="s">
        <v>327</v>
      </c>
      <c r="D304" s="30"/>
      <c r="E304" s="25">
        <f t="shared" si="79"/>
        <v>0</v>
      </c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</row>
    <row r="305" spans="1:17" ht="17.25" customHeight="1">
      <c r="A305" s="35">
        <v>5278</v>
      </c>
      <c r="B305" s="27">
        <v>444200</v>
      </c>
      <c r="C305" s="44" t="s">
        <v>328</v>
      </c>
      <c r="D305" s="30"/>
      <c r="E305" s="25">
        <f t="shared" si="79"/>
        <v>0</v>
      </c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</row>
    <row r="306" spans="1:17" ht="17.25" customHeight="1">
      <c r="A306" s="35">
        <v>5279</v>
      </c>
      <c r="B306" s="27">
        <v>444300</v>
      </c>
      <c r="C306" s="44" t="s">
        <v>329</v>
      </c>
      <c r="D306" s="30"/>
      <c r="E306" s="25">
        <f t="shared" si="79"/>
        <v>0</v>
      </c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</row>
    <row r="307" spans="1:17" s="26" customFormat="1" ht="19.5" customHeight="1">
      <c r="A307" s="17">
        <v>5280</v>
      </c>
      <c r="B307" s="22">
        <v>450000</v>
      </c>
      <c r="C307" s="34" t="s">
        <v>330</v>
      </c>
      <c r="D307" s="20">
        <f>SUM(D308,D311,D314,D317)</f>
        <v>0</v>
      </c>
      <c r="E307" s="25">
        <f t="shared" si="79"/>
        <v>0</v>
      </c>
      <c r="F307" s="20">
        <f>SUM(F308,F311,F314,F317)</f>
        <v>0</v>
      </c>
      <c r="G307" s="20">
        <f>SUM(G308,G311,G314,G317)</f>
        <v>0</v>
      </c>
      <c r="H307" s="20">
        <f t="shared" ref="H307:Q307" si="88">SUM(H308,H311,H314,H317)</f>
        <v>0</v>
      </c>
      <c r="I307" s="20">
        <f>SUM(I308,I311,I314,I317)</f>
        <v>0</v>
      </c>
      <c r="J307" s="20">
        <f t="shared" si="88"/>
        <v>0</v>
      </c>
      <c r="K307" s="20">
        <f t="shared" si="88"/>
        <v>0</v>
      </c>
      <c r="L307" s="20">
        <f t="shared" si="88"/>
        <v>0</v>
      </c>
      <c r="M307" s="20">
        <f t="shared" si="88"/>
        <v>0</v>
      </c>
      <c r="N307" s="20">
        <f t="shared" si="88"/>
        <v>0</v>
      </c>
      <c r="O307" s="20">
        <f t="shared" si="88"/>
        <v>0</v>
      </c>
      <c r="P307" s="20">
        <f t="shared" si="88"/>
        <v>0</v>
      </c>
      <c r="Q307" s="20">
        <f t="shared" si="88"/>
        <v>0</v>
      </c>
    </row>
    <row r="308" spans="1:17" s="26" customFormat="1" ht="31.5">
      <c r="A308" s="17">
        <v>5281</v>
      </c>
      <c r="B308" s="22">
        <v>451000</v>
      </c>
      <c r="C308" s="34" t="s">
        <v>331</v>
      </c>
      <c r="D308" s="20">
        <f>SUM(D309:D310)</f>
        <v>0</v>
      </c>
      <c r="E308" s="25">
        <f t="shared" si="79"/>
        <v>0</v>
      </c>
      <c r="F308" s="20">
        <f>SUM(F309:F310)</f>
        <v>0</v>
      </c>
      <c r="G308" s="20">
        <f>SUM(G309:G310)</f>
        <v>0</v>
      </c>
      <c r="H308" s="20">
        <f t="shared" ref="H308:Q308" si="89">SUM(H309:H310)</f>
        <v>0</v>
      </c>
      <c r="I308" s="20">
        <f>SUM(I309:I310)</f>
        <v>0</v>
      </c>
      <c r="J308" s="20">
        <f t="shared" si="89"/>
        <v>0</v>
      </c>
      <c r="K308" s="20">
        <f t="shared" si="89"/>
        <v>0</v>
      </c>
      <c r="L308" s="20">
        <f t="shared" si="89"/>
        <v>0</v>
      </c>
      <c r="M308" s="20">
        <f t="shared" si="89"/>
        <v>0</v>
      </c>
      <c r="N308" s="20">
        <f t="shared" si="89"/>
        <v>0</v>
      </c>
      <c r="O308" s="20">
        <f t="shared" si="89"/>
        <v>0</v>
      </c>
      <c r="P308" s="20">
        <f t="shared" si="89"/>
        <v>0</v>
      </c>
      <c r="Q308" s="20">
        <f t="shared" si="89"/>
        <v>0</v>
      </c>
    </row>
    <row r="309" spans="1:17" ht="21">
      <c r="A309" s="35">
        <v>5282</v>
      </c>
      <c r="B309" s="27">
        <v>451100</v>
      </c>
      <c r="C309" s="44" t="s">
        <v>332</v>
      </c>
      <c r="D309" s="30"/>
      <c r="E309" s="25">
        <f t="shared" si="79"/>
        <v>0</v>
      </c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</row>
    <row r="310" spans="1:17" ht="21">
      <c r="A310" s="27">
        <v>5283</v>
      </c>
      <c r="B310" s="27">
        <v>451200</v>
      </c>
      <c r="C310" s="44" t="s">
        <v>333</v>
      </c>
      <c r="D310" s="30"/>
      <c r="E310" s="25">
        <f t="shared" si="79"/>
        <v>0</v>
      </c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</row>
    <row r="311" spans="1:17" s="26" customFormat="1" ht="31.5">
      <c r="A311" s="17">
        <v>5284</v>
      </c>
      <c r="B311" s="22">
        <v>452000</v>
      </c>
      <c r="C311" s="34" t="s">
        <v>334</v>
      </c>
      <c r="D311" s="20">
        <f>SUM(D312:D313)</f>
        <v>0</v>
      </c>
      <c r="E311" s="25">
        <f t="shared" si="79"/>
        <v>0</v>
      </c>
      <c r="F311" s="20">
        <f>SUM(F312:F313)</f>
        <v>0</v>
      </c>
      <c r="G311" s="20">
        <f>SUM(G312:G313)</f>
        <v>0</v>
      </c>
      <c r="H311" s="20">
        <f t="shared" ref="H311:Q311" si="90">SUM(H312:H313)</f>
        <v>0</v>
      </c>
      <c r="I311" s="20">
        <f>SUM(I312:I313)</f>
        <v>0</v>
      </c>
      <c r="J311" s="20">
        <f t="shared" si="90"/>
        <v>0</v>
      </c>
      <c r="K311" s="20">
        <f t="shared" si="90"/>
        <v>0</v>
      </c>
      <c r="L311" s="20">
        <f t="shared" si="90"/>
        <v>0</v>
      </c>
      <c r="M311" s="20">
        <f t="shared" si="90"/>
        <v>0</v>
      </c>
      <c r="N311" s="20">
        <f t="shared" si="90"/>
        <v>0</v>
      </c>
      <c r="O311" s="20">
        <f t="shared" si="90"/>
        <v>0</v>
      </c>
      <c r="P311" s="20">
        <f t="shared" si="90"/>
        <v>0</v>
      </c>
      <c r="Q311" s="20">
        <f t="shared" si="90"/>
        <v>0</v>
      </c>
    </row>
    <row r="312" spans="1:17" ht="21">
      <c r="A312" s="35">
        <v>5285</v>
      </c>
      <c r="B312" s="27">
        <v>452100</v>
      </c>
      <c r="C312" s="44" t="s">
        <v>335</v>
      </c>
      <c r="D312" s="30"/>
      <c r="E312" s="25">
        <f t="shared" si="79"/>
        <v>0</v>
      </c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</row>
    <row r="313" spans="1:17" ht="21">
      <c r="A313" s="27">
        <v>5286</v>
      </c>
      <c r="B313" s="27">
        <v>452200</v>
      </c>
      <c r="C313" s="44" t="s">
        <v>336</v>
      </c>
      <c r="D313" s="30"/>
      <c r="E313" s="25">
        <f t="shared" si="79"/>
        <v>0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</row>
    <row r="314" spans="1:17" s="26" customFormat="1" ht="31.5">
      <c r="A314" s="17">
        <v>5287</v>
      </c>
      <c r="B314" s="22">
        <v>453000</v>
      </c>
      <c r="C314" s="34" t="s">
        <v>337</v>
      </c>
      <c r="D314" s="20">
        <f>SUM(D315:D316)</f>
        <v>0</v>
      </c>
      <c r="E314" s="25">
        <f t="shared" si="79"/>
        <v>0</v>
      </c>
      <c r="F314" s="20">
        <f>SUM(F315:F316)</f>
        <v>0</v>
      </c>
      <c r="G314" s="20">
        <f>SUM(G315:G316)</f>
        <v>0</v>
      </c>
      <c r="H314" s="20">
        <f t="shared" ref="H314:Q314" si="91">SUM(H315:H316)</f>
        <v>0</v>
      </c>
      <c r="I314" s="20">
        <f>SUM(I315:I316)</f>
        <v>0</v>
      </c>
      <c r="J314" s="20">
        <f t="shared" si="91"/>
        <v>0</v>
      </c>
      <c r="K314" s="20">
        <f t="shared" si="91"/>
        <v>0</v>
      </c>
      <c r="L314" s="20">
        <f t="shared" si="91"/>
        <v>0</v>
      </c>
      <c r="M314" s="20">
        <f t="shared" si="91"/>
        <v>0</v>
      </c>
      <c r="N314" s="20">
        <f t="shared" si="91"/>
        <v>0</v>
      </c>
      <c r="O314" s="20">
        <f t="shared" si="91"/>
        <v>0</v>
      </c>
      <c r="P314" s="20">
        <f t="shared" si="91"/>
        <v>0</v>
      </c>
      <c r="Q314" s="20">
        <f t="shared" si="91"/>
        <v>0</v>
      </c>
    </row>
    <row r="315" spans="1:17" ht="21">
      <c r="A315" s="35">
        <v>5288</v>
      </c>
      <c r="B315" s="27">
        <v>453100</v>
      </c>
      <c r="C315" s="44" t="s">
        <v>338</v>
      </c>
      <c r="D315" s="30"/>
      <c r="E315" s="25">
        <f t="shared" si="79"/>
        <v>0</v>
      </c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</row>
    <row r="316" spans="1:17" ht="21">
      <c r="A316" s="27">
        <v>5289</v>
      </c>
      <c r="B316" s="27">
        <v>453200</v>
      </c>
      <c r="C316" s="44" t="s">
        <v>339</v>
      </c>
      <c r="D316" s="30"/>
      <c r="E316" s="25">
        <f t="shared" si="79"/>
        <v>0</v>
      </c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</row>
    <row r="317" spans="1:17" s="26" customFormat="1" ht="21">
      <c r="A317" s="17">
        <v>5290</v>
      </c>
      <c r="B317" s="22">
        <v>454000</v>
      </c>
      <c r="C317" s="34" t="s">
        <v>340</v>
      </c>
      <c r="D317" s="20">
        <f>SUM(D318:D319)</f>
        <v>0</v>
      </c>
      <c r="E317" s="25">
        <f t="shared" si="79"/>
        <v>0</v>
      </c>
      <c r="F317" s="20">
        <f>SUM(F318:F319)</f>
        <v>0</v>
      </c>
      <c r="G317" s="20">
        <f>SUM(G318:G319)</f>
        <v>0</v>
      </c>
      <c r="H317" s="20">
        <f t="shared" ref="H317:Q317" si="92">SUM(H318:H319)</f>
        <v>0</v>
      </c>
      <c r="I317" s="20">
        <f>SUM(I318:I319)</f>
        <v>0</v>
      </c>
      <c r="J317" s="20">
        <f t="shared" si="92"/>
        <v>0</v>
      </c>
      <c r="K317" s="20">
        <f t="shared" si="92"/>
        <v>0</v>
      </c>
      <c r="L317" s="20">
        <f t="shared" si="92"/>
        <v>0</v>
      </c>
      <c r="M317" s="20">
        <f t="shared" si="92"/>
        <v>0</v>
      </c>
      <c r="N317" s="20">
        <f t="shared" si="92"/>
        <v>0</v>
      </c>
      <c r="O317" s="20">
        <f t="shared" si="92"/>
        <v>0</v>
      </c>
      <c r="P317" s="20">
        <f t="shared" si="92"/>
        <v>0</v>
      </c>
      <c r="Q317" s="20">
        <f t="shared" si="92"/>
        <v>0</v>
      </c>
    </row>
    <row r="318" spans="1:17">
      <c r="A318" s="35">
        <v>5291</v>
      </c>
      <c r="B318" s="27">
        <v>454100</v>
      </c>
      <c r="C318" s="44" t="s">
        <v>341</v>
      </c>
      <c r="D318" s="30"/>
      <c r="E318" s="25">
        <f t="shared" si="79"/>
        <v>0</v>
      </c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</row>
    <row r="319" spans="1:17" ht="21">
      <c r="A319" s="35">
        <v>5292</v>
      </c>
      <c r="B319" s="27">
        <v>454200</v>
      </c>
      <c r="C319" s="44" t="s">
        <v>342</v>
      </c>
      <c r="D319" s="30"/>
      <c r="E319" s="25">
        <f t="shared" si="79"/>
        <v>0</v>
      </c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</row>
    <row r="320" spans="1:17" s="26" customFormat="1" ht="21" customHeight="1">
      <c r="A320" s="17">
        <v>5293</v>
      </c>
      <c r="B320" s="22">
        <v>460000</v>
      </c>
      <c r="C320" s="34" t="s">
        <v>343</v>
      </c>
      <c r="D320" s="20">
        <f>SUM(D321,D324,D327,D330,D333)</f>
        <v>0</v>
      </c>
      <c r="E320" s="25">
        <f t="shared" si="79"/>
        <v>0</v>
      </c>
      <c r="F320" s="20">
        <f t="shared" ref="F320:Q320" si="93">SUM(F321,F324,F327,F330,F333)</f>
        <v>0</v>
      </c>
      <c r="G320" s="20">
        <f>SUM(G321,G324,G327,G330,G333)</f>
        <v>0</v>
      </c>
      <c r="H320" s="20">
        <f t="shared" si="93"/>
        <v>0</v>
      </c>
      <c r="I320" s="20">
        <f>SUM(I321,I324,I327,I330,I333)</f>
        <v>0</v>
      </c>
      <c r="J320" s="20">
        <f t="shared" si="93"/>
        <v>0</v>
      </c>
      <c r="K320" s="20">
        <f t="shared" si="93"/>
        <v>0</v>
      </c>
      <c r="L320" s="20">
        <f t="shared" si="93"/>
        <v>0</v>
      </c>
      <c r="M320" s="20">
        <f t="shared" si="93"/>
        <v>0</v>
      </c>
      <c r="N320" s="20">
        <f t="shared" si="93"/>
        <v>0</v>
      </c>
      <c r="O320" s="20">
        <f t="shared" si="93"/>
        <v>0</v>
      </c>
      <c r="P320" s="20">
        <f t="shared" si="93"/>
        <v>0</v>
      </c>
      <c r="Q320" s="20">
        <f t="shared" si="93"/>
        <v>0</v>
      </c>
    </row>
    <row r="321" spans="1:17" s="26" customFormat="1" ht="21" customHeight="1">
      <c r="A321" s="17">
        <v>5294</v>
      </c>
      <c r="B321" s="22">
        <v>461000</v>
      </c>
      <c r="C321" s="34" t="s">
        <v>344</v>
      </c>
      <c r="D321" s="20">
        <f>SUM(D322:D323)</f>
        <v>0</v>
      </c>
      <c r="E321" s="25">
        <f t="shared" si="79"/>
        <v>0</v>
      </c>
      <c r="F321" s="20">
        <f>SUM(F322:F323)</f>
        <v>0</v>
      </c>
      <c r="G321" s="20">
        <f>SUM(G322:G323)</f>
        <v>0</v>
      </c>
      <c r="H321" s="20">
        <f t="shared" ref="H321:Q321" si="94">SUM(H322:H323)</f>
        <v>0</v>
      </c>
      <c r="I321" s="20">
        <f>SUM(I322:I323)</f>
        <v>0</v>
      </c>
      <c r="J321" s="20">
        <f t="shared" si="94"/>
        <v>0</v>
      </c>
      <c r="K321" s="20">
        <f t="shared" si="94"/>
        <v>0</v>
      </c>
      <c r="L321" s="20">
        <f t="shared" si="94"/>
        <v>0</v>
      </c>
      <c r="M321" s="20">
        <f t="shared" si="94"/>
        <v>0</v>
      </c>
      <c r="N321" s="20">
        <f t="shared" si="94"/>
        <v>0</v>
      </c>
      <c r="O321" s="20">
        <f t="shared" si="94"/>
        <v>0</v>
      </c>
      <c r="P321" s="20">
        <f t="shared" si="94"/>
        <v>0</v>
      </c>
      <c r="Q321" s="20">
        <f t="shared" si="94"/>
        <v>0</v>
      </c>
    </row>
    <row r="322" spans="1:17">
      <c r="A322" s="35">
        <v>5295</v>
      </c>
      <c r="B322" s="27">
        <v>461100</v>
      </c>
      <c r="C322" s="44" t="s">
        <v>345</v>
      </c>
      <c r="D322" s="30"/>
      <c r="E322" s="25">
        <f t="shared" si="79"/>
        <v>0</v>
      </c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</row>
    <row r="323" spans="1:17">
      <c r="A323" s="27">
        <v>5296</v>
      </c>
      <c r="B323" s="27">
        <v>461200</v>
      </c>
      <c r="C323" s="44" t="s">
        <v>346</v>
      </c>
      <c r="D323" s="30"/>
      <c r="E323" s="25">
        <f t="shared" si="79"/>
        <v>0</v>
      </c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</row>
    <row r="324" spans="1:17" s="26" customFormat="1" ht="21">
      <c r="A324" s="17">
        <v>5297</v>
      </c>
      <c r="B324" s="22">
        <v>462000</v>
      </c>
      <c r="C324" s="34" t="s">
        <v>347</v>
      </c>
      <c r="D324" s="20">
        <f>SUM(D325:D326)</f>
        <v>0</v>
      </c>
      <c r="E324" s="25">
        <f t="shared" si="79"/>
        <v>0</v>
      </c>
      <c r="F324" s="20">
        <f>SUM(F325:F326)</f>
        <v>0</v>
      </c>
      <c r="G324" s="20">
        <f>SUM(G325:G326)</f>
        <v>0</v>
      </c>
      <c r="H324" s="20">
        <f t="shared" ref="H324:Q324" si="95">SUM(H325:H326)</f>
        <v>0</v>
      </c>
      <c r="I324" s="20">
        <f>SUM(I325:I326)</f>
        <v>0</v>
      </c>
      <c r="J324" s="20">
        <f t="shared" si="95"/>
        <v>0</v>
      </c>
      <c r="K324" s="20">
        <f t="shared" si="95"/>
        <v>0</v>
      </c>
      <c r="L324" s="20">
        <f t="shared" si="95"/>
        <v>0</v>
      </c>
      <c r="M324" s="20">
        <f t="shared" si="95"/>
        <v>0</v>
      </c>
      <c r="N324" s="20">
        <f t="shared" si="95"/>
        <v>0</v>
      </c>
      <c r="O324" s="20">
        <f t="shared" si="95"/>
        <v>0</v>
      </c>
      <c r="P324" s="20">
        <f t="shared" si="95"/>
        <v>0</v>
      </c>
      <c r="Q324" s="20">
        <f t="shared" si="95"/>
        <v>0</v>
      </c>
    </row>
    <row r="325" spans="1:17" ht="21">
      <c r="A325" s="35">
        <v>5298</v>
      </c>
      <c r="B325" s="27">
        <v>462100</v>
      </c>
      <c r="C325" s="44" t="s">
        <v>348</v>
      </c>
      <c r="D325" s="30"/>
      <c r="E325" s="25">
        <f t="shared" si="79"/>
        <v>0</v>
      </c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</row>
    <row r="326" spans="1:17" ht="21">
      <c r="A326" s="27">
        <v>5299</v>
      </c>
      <c r="B326" s="27">
        <v>462200</v>
      </c>
      <c r="C326" s="44" t="s">
        <v>349</v>
      </c>
      <c r="D326" s="30"/>
      <c r="E326" s="25">
        <f t="shared" si="79"/>
        <v>0</v>
      </c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</row>
    <row r="327" spans="1:17" s="26" customFormat="1" ht="21">
      <c r="A327" s="17">
        <v>5300</v>
      </c>
      <c r="B327" s="22">
        <v>463000</v>
      </c>
      <c r="C327" s="34" t="s">
        <v>350</v>
      </c>
      <c r="D327" s="20">
        <f>SUM(D328:D329)</f>
        <v>0</v>
      </c>
      <c r="E327" s="25">
        <f t="shared" si="79"/>
        <v>0</v>
      </c>
      <c r="F327" s="20">
        <f>SUM(F328:F329)</f>
        <v>0</v>
      </c>
      <c r="G327" s="20">
        <f>SUM(G328:G329)</f>
        <v>0</v>
      </c>
      <c r="H327" s="20">
        <f t="shared" ref="H327:Q327" si="96">SUM(H328:H329)</f>
        <v>0</v>
      </c>
      <c r="I327" s="20">
        <f>SUM(I328:I329)</f>
        <v>0</v>
      </c>
      <c r="J327" s="20">
        <f t="shared" si="96"/>
        <v>0</v>
      </c>
      <c r="K327" s="20">
        <f t="shared" si="96"/>
        <v>0</v>
      </c>
      <c r="L327" s="20">
        <f t="shared" si="96"/>
        <v>0</v>
      </c>
      <c r="M327" s="20">
        <f t="shared" si="96"/>
        <v>0</v>
      </c>
      <c r="N327" s="20">
        <f t="shared" si="96"/>
        <v>0</v>
      </c>
      <c r="O327" s="20">
        <f t="shared" si="96"/>
        <v>0</v>
      </c>
      <c r="P327" s="20">
        <f t="shared" si="96"/>
        <v>0</v>
      </c>
      <c r="Q327" s="20">
        <f t="shared" si="96"/>
        <v>0</v>
      </c>
    </row>
    <row r="328" spans="1:17">
      <c r="A328" s="35">
        <v>5301</v>
      </c>
      <c r="B328" s="27">
        <v>463100</v>
      </c>
      <c r="C328" s="44" t="s">
        <v>351</v>
      </c>
      <c r="D328" s="30"/>
      <c r="E328" s="25">
        <f t="shared" si="79"/>
        <v>0</v>
      </c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</row>
    <row r="329" spans="1:17" ht="21">
      <c r="A329" s="27">
        <v>5302</v>
      </c>
      <c r="B329" s="27">
        <v>463200</v>
      </c>
      <c r="C329" s="44" t="s">
        <v>352</v>
      </c>
      <c r="D329" s="30"/>
      <c r="E329" s="25">
        <f t="shared" si="79"/>
        <v>0</v>
      </c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</row>
    <row r="330" spans="1:17" s="26" customFormat="1" ht="31.5">
      <c r="A330" s="17">
        <v>5303</v>
      </c>
      <c r="B330" s="22">
        <v>464000</v>
      </c>
      <c r="C330" s="34" t="s">
        <v>353</v>
      </c>
      <c r="D330" s="20">
        <f>SUM(D331:D332)</f>
        <v>0</v>
      </c>
      <c r="E330" s="25">
        <f t="shared" si="79"/>
        <v>0</v>
      </c>
      <c r="F330" s="20">
        <f>SUM(F331:F332)</f>
        <v>0</v>
      </c>
      <c r="G330" s="20">
        <f>SUM(G331:G332)</f>
        <v>0</v>
      </c>
      <c r="H330" s="20">
        <f t="shared" ref="H330:Q330" si="97">SUM(H331:H332)</f>
        <v>0</v>
      </c>
      <c r="I330" s="20">
        <f>SUM(I331:I332)</f>
        <v>0</v>
      </c>
      <c r="J330" s="20">
        <f t="shared" si="97"/>
        <v>0</v>
      </c>
      <c r="K330" s="20">
        <f t="shared" si="97"/>
        <v>0</v>
      </c>
      <c r="L330" s="20">
        <f t="shared" si="97"/>
        <v>0</v>
      </c>
      <c r="M330" s="20">
        <f t="shared" si="97"/>
        <v>0</v>
      </c>
      <c r="N330" s="20">
        <f t="shared" si="97"/>
        <v>0</v>
      </c>
      <c r="O330" s="20">
        <f t="shared" si="97"/>
        <v>0</v>
      </c>
      <c r="P330" s="20">
        <f t="shared" si="97"/>
        <v>0</v>
      </c>
      <c r="Q330" s="20">
        <f t="shared" si="97"/>
        <v>0</v>
      </c>
    </row>
    <row r="331" spans="1:17" ht="21">
      <c r="A331" s="35">
        <v>5304</v>
      </c>
      <c r="B331" s="27">
        <v>464100</v>
      </c>
      <c r="C331" s="44" t="s">
        <v>354</v>
      </c>
      <c r="D331" s="30"/>
      <c r="E331" s="25">
        <f t="shared" si="79"/>
        <v>0</v>
      </c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</row>
    <row r="332" spans="1:17" ht="21">
      <c r="A332" s="27">
        <v>5305</v>
      </c>
      <c r="B332" s="27">
        <v>464200</v>
      </c>
      <c r="C332" s="44" t="s">
        <v>355</v>
      </c>
      <c r="D332" s="30"/>
      <c r="E332" s="25">
        <f t="shared" si="79"/>
        <v>0</v>
      </c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</row>
    <row r="333" spans="1:17" ht="21">
      <c r="A333" s="17">
        <v>5306</v>
      </c>
      <c r="B333" s="17">
        <v>465000</v>
      </c>
      <c r="C333" s="19" t="s">
        <v>356</v>
      </c>
      <c r="D333" s="32">
        <f>SUM(D334:D335)</f>
        <v>0</v>
      </c>
      <c r="E333" s="33">
        <f>SUM(F333:Q333)</f>
        <v>0</v>
      </c>
      <c r="F333" s="33">
        <f t="shared" ref="F333:Q333" si="98">SUM(F334:F335)</f>
        <v>0</v>
      </c>
      <c r="G333" s="33">
        <f>SUM(G334:G335)</f>
        <v>0</v>
      </c>
      <c r="H333" s="33">
        <f t="shared" si="98"/>
        <v>0</v>
      </c>
      <c r="I333" s="33">
        <f>SUM(I334:I335)</f>
        <v>0</v>
      </c>
      <c r="J333" s="33">
        <f t="shared" si="98"/>
        <v>0</v>
      </c>
      <c r="K333" s="33">
        <f t="shared" si="98"/>
        <v>0</v>
      </c>
      <c r="L333" s="33">
        <f t="shared" si="98"/>
        <v>0</v>
      </c>
      <c r="M333" s="33">
        <f t="shared" si="98"/>
        <v>0</v>
      </c>
      <c r="N333" s="33">
        <f t="shared" si="98"/>
        <v>0</v>
      </c>
      <c r="O333" s="33">
        <f t="shared" si="98"/>
        <v>0</v>
      </c>
      <c r="P333" s="33">
        <f t="shared" si="98"/>
        <v>0</v>
      </c>
      <c r="Q333" s="33">
        <f t="shared" si="98"/>
        <v>0</v>
      </c>
    </row>
    <row r="334" spans="1:17">
      <c r="A334" s="35">
        <v>5307</v>
      </c>
      <c r="B334" s="27">
        <v>465100</v>
      </c>
      <c r="C334" s="44" t="s">
        <v>357</v>
      </c>
      <c r="D334" s="30"/>
      <c r="E334" s="33">
        <f>SUM(F334:Q334)</f>
        <v>0</v>
      </c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</row>
    <row r="335" spans="1:17">
      <c r="A335" s="35">
        <v>5308</v>
      </c>
      <c r="B335" s="27">
        <v>465200</v>
      </c>
      <c r="C335" s="44" t="s">
        <v>358</v>
      </c>
      <c r="D335" s="30"/>
      <c r="E335" s="33">
        <f>SUM(F335:Q335)</f>
        <v>0</v>
      </c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</row>
    <row r="336" spans="1:17" s="26" customFormat="1" ht="21" customHeight="1">
      <c r="A336" s="17">
        <v>5309</v>
      </c>
      <c r="B336" s="22">
        <v>470000</v>
      </c>
      <c r="C336" s="34" t="s">
        <v>359</v>
      </c>
      <c r="D336" s="20">
        <f>SUM(D337,D341)</f>
        <v>23883</v>
      </c>
      <c r="E336" s="25">
        <f t="shared" si="79"/>
        <v>23828</v>
      </c>
      <c r="F336" s="20">
        <f>SUM(F337,F341)</f>
        <v>0</v>
      </c>
      <c r="G336" s="20">
        <f>SUM(G337,G341)</f>
        <v>0</v>
      </c>
      <c r="H336" s="20">
        <f t="shared" ref="H336:Q336" si="99">SUM(H337,H341)</f>
        <v>0</v>
      </c>
      <c r="I336" s="20">
        <f>SUM(I337,I341)</f>
        <v>3045</v>
      </c>
      <c r="J336" s="20">
        <f t="shared" si="99"/>
        <v>0</v>
      </c>
      <c r="K336" s="20">
        <f t="shared" si="99"/>
        <v>0</v>
      </c>
      <c r="L336" s="20">
        <f t="shared" si="99"/>
        <v>20783</v>
      </c>
      <c r="M336" s="20">
        <f t="shared" si="99"/>
        <v>0</v>
      </c>
      <c r="N336" s="20">
        <f t="shared" si="99"/>
        <v>0</v>
      </c>
      <c r="O336" s="20">
        <f t="shared" si="99"/>
        <v>0</v>
      </c>
      <c r="P336" s="20">
        <f t="shared" si="99"/>
        <v>0</v>
      </c>
      <c r="Q336" s="20">
        <f t="shared" si="99"/>
        <v>0</v>
      </c>
    </row>
    <row r="337" spans="1:17" s="26" customFormat="1" ht="42">
      <c r="A337" s="17">
        <v>5310</v>
      </c>
      <c r="B337" s="22">
        <v>471000</v>
      </c>
      <c r="C337" s="34" t="s">
        <v>360</v>
      </c>
      <c r="D337" s="20">
        <f>SUM(D338:D340)</f>
        <v>0</v>
      </c>
      <c r="E337" s="25">
        <f t="shared" si="79"/>
        <v>0</v>
      </c>
      <c r="F337" s="20">
        <f>SUM(F338:F340)</f>
        <v>0</v>
      </c>
      <c r="G337" s="20">
        <f>SUM(G338:G340)</f>
        <v>0</v>
      </c>
      <c r="H337" s="20">
        <f t="shared" ref="H337:Q337" si="100">SUM(H338:H340)</f>
        <v>0</v>
      </c>
      <c r="I337" s="20">
        <f>SUM(I338:I340)</f>
        <v>0</v>
      </c>
      <c r="J337" s="20">
        <f t="shared" si="100"/>
        <v>0</v>
      </c>
      <c r="K337" s="20">
        <f t="shared" si="100"/>
        <v>0</v>
      </c>
      <c r="L337" s="20">
        <f t="shared" si="100"/>
        <v>0</v>
      </c>
      <c r="M337" s="20">
        <f t="shared" si="100"/>
        <v>0</v>
      </c>
      <c r="N337" s="20">
        <f t="shared" si="100"/>
        <v>0</v>
      </c>
      <c r="O337" s="20">
        <f t="shared" si="100"/>
        <v>0</v>
      </c>
      <c r="P337" s="20">
        <f t="shared" si="100"/>
        <v>0</v>
      </c>
      <c r="Q337" s="20">
        <f t="shared" si="100"/>
        <v>0</v>
      </c>
    </row>
    <row r="338" spans="1:17" ht="21">
      <c r="A338" s="27">
        <v>5311</v>
      </c>
      <c r="B338" s="27">
        <v>471100</v>
      </c>
      <c r="C338" s="44" t="s">
        <v>361</v>
      </c>
      <c r="D338" s="30"/>
      <c r="E338" s="25">
        <f t="shared" si="79"/>
        <v>0</v>
      </c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</row>
    <row r="339" spans="1:17" ht="21">
      <c r="A339" s="35">
        <v>5312</v>
      </c>
      <c r="B339" s="27">
        <v>471200</v>
      </c>
      <c r="C339" s="44" t="s">
        <v>362</v>
      </c>
      <c r="D339" s="30"/>
      <c r="E339" s="25">
        <f t="shared" si="79"/>
        <v>0</v>
      </c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</row>
    <row r="340" spans="1:17" ht="31.5">
      <c r="A340" s="27">
        <v>5313</v>
      </c>
      <c r="B340" s="27">
        <v>471900</v>
      </c>
      <c r="C340" s="44" t="s">
        <v>363</v>
      </c>
      <c r="D340" s="30"/>
      <c r="E340" s="25">
        <f t="shared" ref="E340:E406" si="101">SUM(F340:Q340)</f>
        <v>0</v>
      </c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</row>
    <row r="341" spans="1:17" s="26" customFormat="1" ht="21">
      <c r="A341" s="17">
        <v>5314</v>
      </c>
      <c r="B341" s="22">
        <v>472000</v>
      </c>
      <c r="C341" s="34" t="s">
        <v>364</v>
      </c>
      <c r="D341" s="20">
        <f>SUM(D342:D350)</f>
        <v>23883</v>
      </c>
      <c r="E341" s="25">
        <f t="shared" si="101"/>
        <v>23828</v>
      </c>
      <c r="F341" s="20">
        <f>SUM(F342:F350)</f>
        <v>0</v>
      </c>
      <c r="G341" s="20">
        <f>SUM(G342:G350)</f>
        <v>0</v>
      </c>
      <c r="H341" s="20">
        <f t="shared" ref="H341:Q341" si="102">SUM(H342:H350)</f>
        <v>0</v>
      </c>
      <c r="I341" s="20">
        <f>SUM(I342:I350)</f>
        <v>3045</v>
      </c>
      <c r="J341" s="20">
        <f t="shared" si="102"/>
        <v>0</v>
      </c>
      <c r="K341" s="20">
        <f t="shared" si="102"/>
        <v>0</v>
      </c>
      <c r="L341" s="20">
        <f t="shared" si="102"/>
        <v>20783</v>
      </c>
      <c r="M341" s="20">
        <f t="shared" si="102"/>
        <v>0</v>
      </c>
      <c r="N341" s="20">
        <f t="shared" si="102"/>
        <v>0</v>
      </c>
      <c r="O341" s="20">
        <f t="shared" si="102"/>
        <v>0</v>
      </c>
      <c r="P341" s="20">
        <f t="shared" si="102"/>
        <v>0</v>
      </c>
      <c r="Q341" s="20">
        <f t="shared" si="102"/>
        <v>0</v>
      </c>
    </row>
    <row r="342" spans="1:17" ht="21">
      <c r="A342" s="27">
        <v>5315</v>
      </c>
      <c r="B342" s="27">
        <v>472100</v>
      </c>
      <c r="C342" s="44" t="s">
        <v>365</v>
      </c>
      <c r="D342" s="30"/>
      <c r="E342" s="25">
        <f t="shared" si="101"/>
        <v>0</v>
      </c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</row>
    <row r="343" spans="1:17">
      <c r="A343" s="27">
        <v>5316</v>
      </c>
      <c r="B343" s="27">
        <v>472200</v>
      </c>
      <c r="C343" s="44" t="s">
        <v>366</v>
      </c>
      <c r="D343" s="30"/>
      <c r="E343" s="25">
        <f t="shared" si="101"/>
        <v>0</v>
      </c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</row>
    <row r="344" spans="1:17">
      <c r="A344" s="27">
        <v>5317</v>
      </c>
      <c r="B344" s="27">
        <v>472300</v>
      </c>
      <c r="C344" s="44" t="s">
        <v>367</v>
      </c>
      <c r="D344" s="30">
        <v>3776</v>
      </c>
      <c r="E344" s="25">
        <f t="shared" si="101"/>
        <v>3721</v>
      </c>
      <c r="F344" s="30"/>
      <c r="G344" s="30"/>
      <c r="H344" s="30"/>
      <c r="I344" s="30">
        <v>3045</v>
      </c>
      <c r="J344" s="30"/>
      <c r="K344" s="30"/>
      <c r="L344" s="30">
        <v>676</v>
      </c>
      <c r="M344" s="30"/>
      <c r="N344" s="30"/>
      <c r="O344" s="30"/>
      <c r="P344" s="30"/>
      <c r="Q344" s="30"/>
    </row>
    <row r="345" spans="1:17">
      <c r="A345" s="27">
        <v>5318</v>
      </c>
      <c r="B345" s="27">
        <v>472400</v>
      </c>
      <c r="C345" s="44" t="s">
        <v>368</v>
      </c>
      <c r="D345" s="30"/>
      <c r="E345" s="25">
        <f t="shared" si="101"/>
        <v>0</v>
      </c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</row>
    <row r="346" spans="1:17">
      <c r="A346" s="27">
        <v>5319</v>
      </c>
      <c r="B346" s="27">
        <v>472500</v>
      </c>
      <c r="C346" s="44" t="s">
        <v>369</v>
      </c>
      <c r="D346" s="30"/>
      <c r="E346" s="25">
        <f t="shared" si="101"/>
        <v>0</v>
      </c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</row>
    <row r="347" spans="1:17">
      <c r="A347" s="27">
        <v>5320</v>
      </c>
      <c r="B347" s="27">
        <v>472600</v>
      </c>
      <c r="C347" s="44" t="s">
        <v>370</v>
      </c>
      <c r="D347" s="30">
        <v>688</v>
      </c>
      <c r="E347" s="25">
        <f t="shared" si="101"/>
        <v>688</v>
      </c>
      <c r="F347" s="30"/>
      <c r="G347" s="30"/>
      <c r="H347" s="30"/>
      <c r="I347" s="30"/>
      <c r="J347" s="30"/>
      <c r="K347" s="30"/>
      <c r="L347" s="30">
        <v>688</v>
      </c>
      <c r="M347" s="30"/>
      <c r="N347" s="30"/>
      <c r="O347" s="30"/>
      <c r="P347" s="30"/>
      <c r="Q347" s="30"/>
    </row>
    <row r="348" spans="1:17" ht="21">
      <c r="A348" s="27">
        <v>5321</v>
      </c>
      <c r="B348" s="27">
        <v>472700</v>
      </c>
      <c r="C348" s="44" t="s">
        <v>371</v>
      </c>
      <c r="D348" s="30">
        <v>5854</v>
      </c>
      <c r="E348" s="25">
        <f t="shared" si="101"/>
        <v>5854</v>
      </c>
      <c r="F348" s="30"/>
      <c r="G348" s="30"/>
      <c r="H348" s="30"/>
      <c r="I348" s="30"/>
      <c r="J348" s="30"/>
      <c r="K348" s="30"/>
      <c r="L348" s="30">
        <v>5854</v>
      </c>
      <c r="M348" s="30"/>
      <c r="N348" s="30"/>
      <c r="O348" s="30"/>
      <c r="P348" s="30"/>
      <c r="Q348" s="30"/>
    </row>
    <row r="349" spans="1:17">
      <c r="A349" s="35">
        <v>5322</v>
      </c>
      <c r="B349" s="27">
        <v>472800</v>
      </c>
      <c r="C349" s="44" t="s">
        <v>372</v>
      </c>
      <c r="D349" s="30"/>
      <c r="E349" s="25">
        <f t="shared" si="101"/>
        <v>0</v>
      </c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</row>
    <row r="350" spans="1:17">
      <c r="A350" s="35">
        <v>5323</v>
      </c>
      <c r="B350" s="27">
        <v>472900</v>
      </c>
      <c r="C350" s="44" t="s">
        <v>373</v>
      </c>
      <c r="D350" s="30">
        <v>13565</v>
      </c>
      <c r="E350" s="25">
        <f t="shared" si="101"/>
        <v>13565</v>
      </c>
      <c r="F350" s="30"/>
      <c r="G350" s="30"/>
      <c r="H350" s="30"/>
      <c r="I350" s="30"/>
      <c r="J350" s="30"/>
      <c r="K350" s="30"/>
      <c r="L350" s="30">
        <v>13565</v>
      </c>
      <c r="M350" s="30"/>
      <c r="N350" s="30"/>
      <c r="O350" s="30"/>
      <c r="P350" s="30"/>
      <c r="Q350" s="30"/>
    </row>
    <row r="351" spans="1:17" s="26" customFormat="1" ht="21" customHeight="1">
      <c r="A351" s="17">
        <v>5324</v>
      </c>
      <c r="B351" s="22">
        <v>480000</v>
      </c>
      <c r="C351" s="34" t="s">
        <v>374</v>
      </c>
      <c r="D351" s="20">
        <f>SUM(D352,D355,D359,D361,D364,D366)</f>
        <v>181</v>
      </c>
      <c r="E351" s="25">
        <f t="shared" si="101"/>
        <v>159</v>
      </c>
      <c r="F351" s="20">
        <f t="shared" ref="F351:Q351" si="103">SUM(F352,F355,F359,F361,F364,F366)</f>
        <v>115</v>
      </c>
      <c r="G351" s="20">
        <f>SUM(G352,G355,G359,G361,G364,G366)</f>
        <v>0</v>
      </c>
      <c r="H351" s="20">
        <f t="shared" si="103"/>
        <v>0</v>
      </c>
      <c r="I351" s="20">
        <f>SUM(I352,I355,I359,I361,I364,I366)</f>
        <v>0</v>
      </c>
      <c r="J351" s="20">
        <f t="shared" si="103"/>
        <v>0</v>
      </c>
      <c r="K351" s="20">
        <f t="shared" si="103"/>
        <v>0</v>
      </c>
      <c r="L351" s="20">
        <f t="shared" si="103"/>
        <v>29</v>
      </c>
      <c r="M351" s="20">
        <f t="shared" si="103"/>
        <v>0</v>
      </c>
      <c r="N351" s="20">
        <f t="shared" si="103"/>
        <v>0</v>
      </c>
      <c r="O351" s="20">
        <f t="shared" si="103"/>
        <v>0</v>
      </c>
      <c r="P351" s="20">
        <f t="shared" si="103"/>
        <v>0</v>
      </c>
      <c r="Q351" s="20">
        <f t="shared" si="103"/>
        <v>15</v>
      </c>
    </row>
    <row r="352" spans="1:17" s="26" customFormat="1" ht="21">
      <c r="A352" s="17">
        <v>5325</v>
      </c>
      <c r="B352" s="22">
        <v>481000</v>
      </c>
      <c r="C352" s="34" t="s">
        <v>375</v>
      </c>
      <c r="D352" s="20">
        <f>SUM(D353:D354)</f>
        <v>0</v>
      </c>
      <c r="E352" s="25">
        <f t="shared" si="101"/>
        <v>0</v>
      </c>
      <c r="F352" s="20">
        <f>SUM(F353:F354)</f>
        <v>0</v>
      </c>
      <c r="G352" s="20">
        <f>SUM(G353:G354)</f>
        <v>0</v>
      </c>
      <c r="H352" s="20">
        <f t="shared" ref="H352:Q352" si="104">SUM(H353:H354)</f>
        <v>0</v>
      </c>
      <c r="I352" s="20">
        <f>SUM(I353:I354)</f>
        <v>0</v>
      </c>
      <c r="J352" s="20">
        <f t="shared" si="104"/>
        <v>0</v>
      </c>
      <c r="K352" s="20">
        <f t="shared" si="104"/>
        <v>0</v>
      </c>
      <c r="L352" s="20">
        <f t="shared" si="104"/>
        <v>0</v>
      </c>
      <c r="M352" s="20">
        <f t="shared" si="104"/>
        <v>0</v>
      </c>
      <c r="N352" s="20">
        <f t="shared" si="104"/>
        <v>0</v>
      </c>
      <c r="O352" s="20">
        <f t="shared" si="104"/>
        <v>0</v>
      </c>
      <c r="P352" s="20">
        <f t="shared" si="104"/>
        <v>0</v>
      </c>
      <c r="Q352" s="20">
        <f t="shared" si="104"/>
        <v>0</v>
      </c>
    </row>
    <row r="353" spans="1:17" ht="21">
      <c r="A353" s="35">
        <v>5326</v>
      </c>
      <c r="B353" s="27">
        <v>481100</v>
      </c>
      <c r="C353" s="44" t="s">
        <v>376</v>
      </c>
      <c r="D353" s="30"/>
      <c r="E353" s="25">
        <f t="shared" si="101"/>
        <v>0</v>
      </c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</row>
    <row r="354" spans="1:17" ht="21">
      <c r="A354" s="27">
        <v>5327</v>
      </c>
      <c r="B354" s="27">
        <v>481900</v>
      </c>
      <c r="C354" s="44" t="s">
        <v>377</v>
      </c>
      <c r="D354" s="30"/>
      <c r="E354" s="25">
        <f t="shared" si="101"/>
        <v>0</v>
      </c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</row>
    <row r="355" spans="1:17" s="26" customFormat="1" ht="21">
      <c r="A355" s="17">
        <v>5328</v>
      </c>
      <c r="B355" s="22">
        <v>482000</v>
      </c>
      <c r="C355" s="34" t="s">
        <v>378</v>
      </c>
      <c r="D355" s="20">
        <f>SUM(D356:D358)</f>
        <v>179</v>
      </c>
      <c r="E355" s="25">
        <f t="shared" si="101"/>
        <v>159</v>
      </c>
      <c r="F355" s="20">
        <f t="shared" ref="F355:Q355" si="105">SUM(F356:F358)</f>
        <v>115</v>
      </c>
      <c r="G355" s="20">
        <f>SUM(G356:G358)</f>
        <v>0</v>
      </c>
      <c r="H355" s="20">
        <f t="shared" si="105"/>
        <v>0</v>
      </c>
      <c r="I355" s="20">
        <f>SUM(I356:I358)</f>
        <v>0</v>
      </c>
      <c r="J355" s="20">
        <f t="shared" si="105"/>
        <v>0</v>
      </c>
      <c r="K355" s="20">
        <f t="shared" si="105"/>
        <v>0</v>
      </c>
      <c r="L355" s="20">
        <f t="shared" si="105"/>
        <v>29</v>
      </c>
      <c r="M355" s="20">
        <f t="shared" si="105"/>
        <v>0</v>
      </c>
      <c r="N355" s="20">
        <f t="shared" si="105"/>
        <v>0</v>
      </c>
      <c r="O355" s="20">
        <f t="shared" si="105"/>
        <v>0</v>
      </c>
      <c r="P355" s="20">
        <f t="shared" si="105"/>
        <v>0</v>
      </c>
      <c r="Q355" s="20">
        <f t="shared" si="105"/>
        <v>15</v>
      </c>
    </row>
    <row r="356" spans="1:17">
      <c r="A356" s="27">
        <v>5329</v>
      </c>
      <c r="B356" s="27">
        <v>482100</v>
      </c>
      <c r="C356" s="44" t="s">
        <v>379</v>
      </c>
      <c r="D356" s="30">
        <v>100</v>
      </c>
      <c r="E356" s="25">
        <f t="shared" si="101"/>
        <v>93</v>
      </c>
      <c r="F356" s="30">
        <v>93</v>
      </c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</row>
    <row r="357" spans="1:17">
      <c r="A357" s="35">
        <v>5330</v>
      </c>
      <c r="B357" s="27">
        <v>482200</v>
      </c>
      <c r="C357" s="44" t="s">
        <v>380</v>
      </c>
      <c r="D357" s="30">
        <v>79</v>
      </c>
      <c r="E357" s="25">
        <f t="shared" si="101"/>
        <v>66</v>
      </c>
      <c r="F357" s="30">
        <v>22</v>
      </c>
      <c r="G357" s="30"/>
      <c r="H357" s="30"/>
      <c r="I357" s="30"/>
      <c r="J357" s="30"/>
      <c r="K357" s="30"/>
      <c r="L357" s="30">
        <v>29</v>
      </c>
      <c r="M357" s="30"/>
      <c r="N357" s="30"/>
      <c r="O357" s="30"/>
      <c r="P357" s="30"/>
      <c r="Q357" s="30">
        <v>15</v>
      </c>
    </row>
    <row r="358" spans="1:17">
      <c r="A358" s="27">
        <v>5331</v>
      </c>
      <c r="B358" s="27">
        <v>482300</v>
      </c>
      <c r="C358" s="44" t="s">
        <v>381</v>
      </c>
      <c r="D358" s="30"/>
      <c r="E358" s="25">
        <f t="shared" si="101"/>
        <v>0</v>
      </c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</row>
    <row r="359" spans="1:17" s="26" customFormat="1" ht="31.5">
      <c r="A359" s="22">
        <v>5332</v>
      </c>
      <c r="B359" s="22">
        <v>483000</v>
      </c>
      <c r="C359" s="34" t="s">
        <v>382</v>
      </c>
      <c r="D359" s="20">
        <f>SUM(D360)</f>
        <v>2</v>
      </c>
      <c r="E359" s="25">
        <f t="shared" si="101"/>
        <v>0</v>
      </c>
      <c r="F359" s="20">
        <f>SUM(F360)</f>
        <v>0</v>
      </c>
      <c r="G359" s="20">
        <f>SUM(G360)</f>
        <v>0</v>
      </c>
      <c r="H359" s="20">
        <f t="shared" ref="H359:Q359" si="106">SUM(H360)</f>
        <v>0</v>
      </c>
      <c r="I359" s="20">
        <f t="shared" si="106"/>
        <v>0</v>
      </c>
      <c r="J359" s="20">
        <f t="shared" si="106"/>
        <v>0</v>
      </c>
      <c r="K359" s="20">
        <f t="shared" si="106"/>
        <v>0</v>
      </c>
      <c r="L359" s="20">
        <f t="shared" si="106"/>
        <v>0</v>
      </c>
      <c r="M359" s="20">
        <f t="shared" si="106"/>
        <v>0</v>
      </c>
      <c r="N359" s="20">
        <f t="shared" si="106"/>
        <v>0</v>
      </c>
      <c r="O359" s="20">
        <f t="shared" si="106"/>
        <v>0</v>
      </c>
      <c r="P359" s="20">
        <f t="shared" si="106"/>
        <v>0</v>
      </c>
      <c r="Q359" s="20">
        <f t="shared" si="106"/>
        <v>0</v>
      </c>
    </row>
    <row r="360" spans="1:17" ht="21">
      <c r="A360" s="27">
        <v>5333</v>
      </c>
      <c r="B360" s="27">
        <v>483100</v>
      </c>
      <c r="C360" s="44" t="s">
        <v>383</v>
      </c>
      <c r="D360" s="30">
        <v>2</v>
      </c>
      <c r="E360" s="25">
        <f t="shared" si="101"/>
        <v>0</v>
      </c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</row>
    <row r="361" spans="1:17" s="26" customFormat="1" ht="52.5">
      <c r="A361" s="17">
        <v>5334</v>
      </c>
      <c r="B361" s="22">
        <v>484000</v>
      </c>
      <c r="C361" s="34" t="s">
        <v>384</v>
      </c>
      <c r="D361" s="20">
        <f>SUM(D362:D363)</f>
        <v>0</v>
      </c>
      <c r="E361" s="25">
        <f t="shared" si="101"/>
        <v>0</v>
      </c>
      <c r="F361" s="20">
        <f>SUM(F362:F363)</f>
        <v>0</v>
      </c>
      <c r="G361" s="20">
        <f>SUM(G362:G363)</f>
        <v>0</v>
      </c>
      <c r="H361" s="20">
        <f t="shared" ref="H361:Q361" si="107">SUM(H362:H363)</f>
        <v>0</v>
      </c>
      <c r="I361" s="20">
        <f>SUM(I362:I363)</f>
        <v>0</v>
      </c>
      <c r="J361" s="20">
        <f t="shared" si="107"/>
        <v>0</v>
      </c>
      <c r="K361" s="20">
        <f t="shared" si="107"/>
        <v>0</v>
      </c>
      <c r="L361" s="20">
        <f t="shared" si="107"/>
        <v>0</v>
      </c>
      <c r="M361" s="20">
        <f t="shared" si="107"/>
        <v>0</v>
      </c>
      <c r="N361" s="20">
        <f t="shared" si="107"/>
        <v>0</v>
      </c>
      <c r="O361" s="20">
        <f t="shared" si="107"/>
        <v>0</v>
      </c>
      <c r="P361" s="20">
        <f t="shared" si="107"/>
        <v>0</v>
      </c>
      <c r="Q361" s="20">
        <f t="shared" si="107"/>
        <v>0</v>
      </c>
    </row>
    <row r="362" spans="1:17" ht="21">
      <c r="A362" s="35">
        <v>5335</v>
      </c>
      <c r="B362" s="27">
        <v>484100</v>
      </c>
      <c r="C362" s="44" t="s">
        <v>385</v>
      </c>
      <c r="D362" s="30"/>
      <c r="E362" s="25">
        <f t="shared" si="101"/>
        <v>0</v>
      </c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</row>
    <row r="363" spans="1:17">
      <c r="A363" s="27">
        <v>5336</v>
      </c>
      <c r="B363" s="27">
        <v>484200</v>
      </c>
      <c r="C363" s="44" t="s">
        <v>386</v>
      </c>
      <c r="D363" s="30"/>
      <c r="E363" s="25">
        <f t="shared" si="101"/>
        <v>0</v>
      </c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</row>
    <row r="364" spans="1:17" s="26" customFormat="1" ht="31.5">
      <c r="A364" s="22">
        <v>5337</v>
      </c>
      <c r="B364" s="22">
        <v>485000</v>
      </c>
      <c r="C364" s="34" t="s">
        <v>387</v>
      </c>
      <c r="D364" s="20">
        <f>SUM(D365)</f>
        <v>0</v>
      </c>
      <c r="E364" s="25">
        <f t="shared" si="101"/>
        <v>0</v>
      </c>
      <c r="F364" s="20">
        <f>SUM(F365)</f>
        <v>0</v>
      </c>
      <c r="G364" s="20">
        <f>SUM(G365)</f>
        <v>0</v>
      </c>
      <c r="H364" s="20">
        <f t="shared" ref="H364:Q364" si="108">SUM(H365)</f>
        <v>0</v>
      </c>
      <c r="I364" s="20">
        <f t="shared" si="108"/>
        <v>0</v>
      </c>
      <c r="J364" s="20">
        <f t="shared" si="108"/>
        <v>0</v>
      </c>
      <c r="K364" s="20">
        <f t="shared" si="108"/>
        <v>0</v>
      </c>
      <c r="L364" s="20">
        <f t="shared" si="108"/>
        <v>0</v>
      </c>
      <c r="M364" s="20">
        <f t="shared" si="108"/>
        <v>0</v>
      </c>
      <c r="N364" s="20">
        <f t="shared" si="108"/>
        <v>0</v>
      </c>
      <c r="O364" s="20">
        <f t="shared" si="108"/>
        <v>0</v>
      </c>
      <c r="P364" s="20">
        <f t="shared" si="108"/>
        <v>0</v>
      </c>
      <c r="Q364" s="20">
        <f t="shared" si="108"/>
        <v>0</v>
      </c>
    </row>
    <row r="365" spans="1:17" ht="21">
      <c r="A365" s="35">
        <v>5338</v>
      </c>
      <c r="B365" s="27">
        <v>485100</v>
      </c>
      <c r="C365" s="44" t="s">
        <v>388</v>
      </c>
      <c r="D365" s="30"/>
      <c r="E365" s="25">
        <f t="shared" si="101"/>
        <v>0</v>
      </c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</row>
    <row r="366" spans="1:17" s="26" customFormat="1" ht="42">
      <c r="A366" s="22">
        <v>5339</v>
      </c>
      <c r="B366" s="22">
        <v>489000</v>
      </c>
      <c r="C366" s="34" t="s">
        <v>389</v>
      </c>
      <c r="D366" s="20">
        <f>SUM(D367)</f>
        <v>0</v>
      </c>
      <c r="E366" s="25">
        <f>SUM(F366:Q366)</f>
        <v>0</v>
      </c>
      <c r="F366" s="20">
        <f t="shared" ref="F366:Q366" si="109">SUM(F367)</f>
        <v>0</v>
      </c>
      <c r="G366" s="20">
        <f t="shared" si="109"/>
        <v>0</v>
      </c>
      <c r="H366" s="20">
        <f t="shared" si="109"/>
        <v>0</v>
      </c>
      <c r="I366" s="20">
        <f t="shared" si="109"/>
        <v>0</v>
      </c>
      <c r="J366" s="20">
        <f t="shared" si="109"/>
        <v>0</v>
      </c>
      <c r="K366" s="20">
        <f t="shared" si="109"/>
        <v>0</v>
      </c>
      <c r="L366" s="20">
        <f t="shared" si="109"/>
        <v>0</v>
      </c>
      <c r="M366" s="20">
        <f t="shared" si="109"/>
        <v>0</v>
      </c>
      <c r="N366" s="20">
        <f t="shared" si="109"/>
        <v>0</v>
      </c>
      <c r="O366" s="20">
        <f t="shared" si="109"/>
        <v>0</v>
      </c>
      <c r="P366" s="20">
        <f t="shared" si="109"/>
        <v>0</v>
      </c>
      <c r="Q366" s="20">
        <f t="shared" si="109"/>
        <v>0</v>
      </c>
    </row>
    <row r="367" spans="1:17" s="26" customFormat="1" ht="31.5">
      <c r="A367" s="35">
        <v>5340</v>
      </c>
      <c r="B367" s="35">
        <v>489100</v>
      </c>
      <c r="C367" s="45" t="s">
        <v>390</v>
      </c>
      <c r="D367" s="46"/>
      <c r="E367" s="25">
        <f>SUM(F367:Q367)</f>
        <v>0</v>
      </c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</row>
    <row r="368" spans="1:17" s="26" customFormat="1" ht="31.5">
      <c r="A368" s="22">
        <v>5341</v>
      </c>
      <c r="B368" s="22">
        <v>500000</v>
      </c>
      <c r="C368" s="34" t="s">
        <v>391</v>
      </c>
      <c r="D368" s="20">
        <f>SUM(D369,D391,D400,D403,D411)</f>
        <v>815</v>
      </c>
      <c r="E368" s="25">
        <f t="shared" si="101"/>
        <v>215</v>
      </c>
      <c r="F368" s="20">
        <f t="shared" ref="F368:Q368" si="110">SUM(F369,F391,F400,F403,F411)</f>
        <v>0</v>
      </c>
      <c r="G368" s="20">
        <f>SUM(G369,G391,G400,G403,G411)</f>
        <v>0</v>
      </c>
      <c r="H368" s="20">
        <f t="shared" si="110"/>
        <v>0</v>
      </c>
      <c r="I368" s="20">
        <f>SUM(I369,I391,I400,I403,I411)</f>
        <v>0</v>
      </c>
      <c r="J368" s="20">
        <f t="shared" si="110"/>
        <v>0</v>
      </c>
      <c r="K368" s="20">
        <f t="shared" si="110"/>
        <v>0</v>
      </c>
      <c r="L368" s="20">
        <f t="shared" si="110"/>
        <v>215</v>
      </c>
      <c r="M368" s="20">
        <f t="shared" si="110"/>
        <v>0</v>
      </c>
      <c r="N368" s="20">
        <f t="shared" si="110"/>
        <v>0</v>
      </c>
      <c r="O368" s="20">
        <f t="shared" si="110"/>
        <v>0</v>
      </c>
      <c r="P368" s="20">
        <f t="shared" si="110"/>
        <v>0</v>
      </c>
      <c r="Q368" s="20">
        <f t="shared" si="110"/>
        <v>0</v>
      </c>
    </row>
    <row r="369" spans="1:17" s="26" customFormat="1" ht="25.5" customHeight="1">
      <c r="A369" s="17">
        <v>5342</v>
      </c>
      <c r="B369" s="22">
        <v>510000</v>
      </c>
      <c r="C369" s="34" t="s">
        <v>392</v>
      </c>
      <c r="D369" s="20">
        <f>SUM(D370,D375,D385,D387,D389)</f>
        <v>815</v>
      </c>
      <c r="E369" s="25">
        <f t="shared" si="101"/>
        <v>215</v>
      </c>
      <c r="F369" s="20">
        <f t="shared" ref="F369:Q369" si="111">SUM(F370,F375,F385,F387,F389)</f>
        <v>0</v>
      </c>
      <c r="G369" s="20">
        <f>SUM(G370,G375,G385,G387,G389)</f>
        <v>0</v>
      </c>
      <c r="H369" s="20">
        <f t="shared" si="111"/>
        <v>0</v>
      </c>
      <c r="I369" s="20">
        <f>SUM(I370,I375,I385,I387,I389)</f>
        <v>0</v>
      </c>
      <c r="J369" s="20">
        <f t="shared" si="111"/>
        <v>0</v>
      </c>
      <c r="K369" s="20">
        <f t="shared" si="111"/>
        <v>0</v>
      </c>
      <c r="L369" s="20">
        <f t="shared" si="111"/>
        <v>215</v>
      </c>
      <c r="M369" s="20">
        <f t="shared" si="111"/>
        <v>0</v>
      </c>
      <c r="N369" s="20">
        <f t="shared" si="111"/>
        <v>0</v>
      </c>
      <c r="O369" s="20">
        <f t="shared" si="111"/>
        <v>0</v>
      </c>
      <c r="P369" s="20">
        <f t="shared" si="111"/>
        <v>0</v>
      </c>
      <c r="Q369" s="20">
        <f t="shared" si="111"/>
        <v>0</v>
      </c>
    </row>
    <row r="370" spans="1:17" s="26" customFormat="1" ht="21">
      <c r="A370" s="17">
        <v>5343</v>
      </c>
      <c r="B370" s="22">
        <v>511000</v>
      </c>
      <c r="C370" s="34" t="s">
        <v>393</v>
      </c>
      <c r="D370" s="20">
        <f>SUM(D371:D374)</f>
        <v>0</v>
      </c>
      <c r="E370" s="25">
        <f t="shared" si="101"/>
        <v>0</v>
      </c>
      <c r="F370" s="20">
        <f>SUM(F371:F374)</f>
        <v>0</v>
      </c>
      <c r="G370" s="20">
        <f>SUM(G371:G374)</f>
        <v>0</v>
      </c>
      <c r="H370" s="20">
        <f t="shared" ref="H370:Q370" si="112">SUM(H371:H374)</f>
        <v>0</v>
      </c>
      <c r="I370" s="20">
        <f>SUM(I371:I374)</f>
        <v>0</v>
      </c>
      <c r="J370" s="20">
        <f t="shared" si="112"/>
        <v>0</v>
      </c>
      <c r="K370" s="20">
        <f t="shared" si="112"/>
        <v>0</v>
      </c>
      <c r="L370" s="20">
        <f t="shared" si="112"/>
        <v>0</v>
      </c>
      <c r="M370" s="20">
        <f t="shared" si="112"/>
        <v>0</v>
      </c>
      <c r="N370" s="20">
        <f t="shared" si="112"/>
        <v>0</v>
      </c>
      <c r="O370" s="20">
        <f t="shared" si="112"/>
        <v>0</v>
      </c>
      <c r="P370" s="20">
        <f t="shared" si="112"/>
        <v>0</v>
      </c>
      <c r="Q370" s="20">
        <f t="shared" si="112"/>
        <v>0</v>
      </c>
    </row>
    <row r="371" spans="1:17">
      <c r="A371" s="27">
        <v>5344</v>
      </c>
      <c r="B371" s="27">
        <v>511100</v>
      </c>
      <c r="C371" s="44" t="s">
        <v>394</v>
      </c>
      <c r="D371" s="30"/>
      <c r="E371" s="25">
        <f t="shared" si="101"/>
        <v>0</v>
      </c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</row>
    <row r="372" spans="1:17">
      <c r="A372" s="27">
        <v>5345</v>
      </c>
      <c r="B372" s="27">
        <v>511200</v>
      </c>
      <c r="C372" s="44" t="s">
        <v>395</v>
      </c>
      <c r="D372" s="30"/>
      <c r="E372" s="25">
        <f t="shared" si="101"/>
        <v>0</v>
      </c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</row>
    <row r="373" spans="1:17">
      <c r="A373" s="35">
        <v>5346</v>
      </c>
      <c r="B373" s="27">
        <v>511300</v>
      </c>
      <c r="C373" s="44" t="s">
        <v>396</v>
      </c>
      <c r="D373" s="30"/>
      <c r="E373" s="25">
        <f t="shared" si="101"/>
        <v>0</v>
      </c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</row>
    <row r="374" spans="1:17">
      <c r="A374" s="27">
        <v>5347</v>
      </c>
      <c r="B374" s="27">
        <v>511400</v>
      </c>
      <c r="C374" s="44" t="s">
        <v>397</v>
      </c>
      <c r="D374" s="30"/>
      <c r="E374" s="25">
        <f t="shared" si="101"/>
        <v>0</v>
      </c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</row>
    <row r="375" spans="1:17" s="26" customFormat="1" ht="15.75" customHeight="1">
      <c r="A375" s="17">
        <v>5348</v>
      </c>
      <c r="B375" s="22">
        <v>512000</v>
      </c>
      <c r="C375" s="34" t="s">
        <v>398</v>
      </c>
      <c r="D375" s="20">
        <f>SUM(D376:D384)</f>
        <v>815</v>
      </c>
      <c r="E375" s="25">
        <f t="shared" si="101"/>
        <v>215</v>
      </c>
      <c r="F375" s="20">
        <f>SUM(F376:F384)</f>
        <v>0</v>
      </c>
      <c r="G375" s="20">
        <f>SUM(G376:G384)</f>
        <v>0</v>
      </c>
      <c r="H375" s="20">
        <f t="shared" ref="H375:Q375" si="113">SUM(H376:H384)</f>
        <v>0</v>
      </c>
      <c r="I375" s="20">
        <f>SUM(I376:I384)</f>
        <v>0</v>
      </c>
      <c r="J375" s="20">
        <f t="shared" si="113"/>
        <v>0</v>
      </c>
      <c r="K375" s="20">
        <f t="shared" si="113"/>
        <v>0</v>
      </c>
      <c r="L375" s="20">
        <f t="shared" si="113"/>
        <v>215</v>
      </c>
      <c r="M375" s="20">
        <f t="shared" si="113"/>
        <v>0</v>
      </c>
      <c r="N375" s="20">
        <f t="shared" si="113"/>
        <v>0</v>
      </c>
      <c r="O375" s="20">
        <f t="shared" si="113"/>
        <v>0</v>
      </c>
      <c r="P375" s="20">
        <f t="shared" si="113"/>
        <v>0</v>
      </c>
      <c r="Q375" s="20">
        <f t="shared" si="113"/>
        <v>0</v>
      </c>
    </row>
    <row r="376" spans="1:17" ht="15.75" customHeight="1">
      <c r="A376" s="27">
        <v>5349</v>
      </c>
      <c r="B376" s="27">
        <v>512100</v>
      </c>
      <c r="C376" s="44" t="s">
        <v>399</v>
      </c>
      <c r="D376" s="30"/>
      <c r="E376" s="25">
        <f t="shared" si="101"/>
        <v>0</v>
      </c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</row>
    <row r="377" spans="1:17" ht="15.75" customHeight="1">
      <c r="A377" s="27">
        <v>5350</v>
      </c>
      <c r="B377" s="27">
        <v>512200</v>
      </c>
      <c r="C377" s="44" t="s">
        <v>400</v>
      </c>
      <c r="D377" s="30">
        <v>815</v>
      </c>
      <c r="E377" s="25">
        <f t="shared" si="101"/>
        <v>215</v>
      </c>
      <c r="F377" s="30"/>
      <c r="G377" s="30"/>
      <c r="H377" s="30"/>
      <c r="I377" s="30"/>
      <c r="J377" s="30"/>
      <c r="K377" s="30"/>
      <c r="L377" s="30">
        <v>215</v>
      </c>
      <c r="M377" s="30"/>
      <c r="N377" s="30"/>
      <c r="O377" s="30"/>
      <c r="P377" s="30"/>
      <c r="Q377" s="30"/>
    </row>
    <row r="378" spans="1:17" ht="15.75" customHeight="1">
      <c r="A378" s="27">
        <v>5351</v>
      </c>
      <c r="B378" s="27">
        <v>512300</v>
      </c>
      <c r="C378" s="44" t="s">
        <v>401</v>
      </c>
      <c r="D378" s="30"/>
      <c r="E378" s="25">
        <f t="shared" si="101"/>
        <v>0</v>
      </c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</row>
    <row r="379" spans="1:17" ht="15.75" customHeight="1">
      <c r="A379" s="27">
        <v>5352</v>
      </c>
      <c r="B379" s="27">
        <v>512400</v>
      </c>
      <c r="C379" s="44" t="s">
        <v>402</v>
      </c>
      <c r="D379" s="30"/>
      <c r="E379" s="25">
        <f t="shared" si="101"/>
        <v>0</v>
      </c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</row>
    <row r="380" spans="1:17" ht="15.75" customHeight="1">
      <c r="A380" s="27">
        <v>5353</v>
      </c>
      <c r="B380" s="27">
        <v>512500</v>
      </c>
      <c r="C380" s="44" t="s">
        <v>403</v>
      </c>
      <c r="D380" s="30"/>
      <c r="E380" s="25">
        <f t="shared" si="101"/>
        <v>0</v>
      </c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</row>
    <row r="381" spans="1:17" ht="15.75" customHeight="1">
      <c r="A381" s="27">
        <v>5354</v>
      </c>
      <c r="B381" s="27">
        <v>512600</v>
      </c>
      <c r="C381" s="44" t="s">
        <v>404</v>
      </c>
      <c r="D381" s="30"/>
      <c r="E381" s="25">
        <f t="shared" si="101"/>
        <v>0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</row>
    <row r="382" spans="1:17" ht="15.75" customHeight="1">
      <c r="A382" s="27">
        <v>5355</v>
      </c>
      <c r="B382" s="27">
        <v>512700</v>
      </c>
      <c r="C382" s="44" t="s">
        <v>405</v>
      </c>
      <c r="D382" s="30"/>
      <c r="E382" s="25">
        <f t="shared" si="101"/>
        <v>0</v>
      </c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</row>
    <row r="383" spans="1:17" ht="15.75" customHeight="1">
      <c r="A383" s="35">
        <v>5356</v>
      </c>
      <c r="B383" s="27">
        <v>512800</v>
      </c>
      <c r="C383" s="44" t="s">
        <v>406</v>
      </c>
      <c r="D383" s="30"/>
      <c r="E383" s="25">
        <f t="shared" si="101"/>
        <v>0</v>
      </c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</row>
    <row r="384" spans="1:17" ht="21">
      <c r="A384" s="27">
        <v>5357</v>
      </c>
      <c r="B384" s="27">
        <v>512900</v>
      </c>
      <c r="C384" s="44" t="s">
        <v>407</v>
      </c>
      <c r="D384" s="30"/>
      <c r="E384" s="25">
        <f t="shared" si="101"/>
        <v>0</v>
      </c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</row>
    <row r="385" spans="1:17" ht="21">
      <c r="A385" s="17">
        <v>5358</v>
      </c>
      <c r="B385" s="17">
        <v>513000</v>
      </c>
      <c r="C385" s="19" t="s">
        <v>408</v>
      </c>
      <c r="D385" s="32">
        <f>SUM(D386)</f>
        <v>0</v>
      </c>
      <c r="E385" s="33">
        <f>SUM(F385:Q385)</f>
        <v>0</v>
      </c>
      <c r="F385" s="33">
        <f t="shared" ref="F385:Q385" si="114">SUM(F386)</f>
        <v>0</v>
      </c>
      <c r="G385" s="33">
        <f t="shared" si="114"/>
        <v>0</v>
      </c>
      <c r="H385" s="33">
        <f t="shared" si="114"/>
        <v>0</v>
      </c>
      <c r="I385" s="33">
        <f t="shared" si="114"/>
        <v>0</v>
      </c>
      <c r="J385" s="33">
        <f t="shared" si="114"/>
        <v>0</v>
      </c>
      <c r="K385" s="33">
        <f t="shared" si="114"/>
        <v>0</v>
      </c>
      <c r="L385" s="33">
        <f t="shared" si="114"/>
        <v>0</v>
      </c>
      <c r="M385" s="33">
        <f t="shared" si="114"/>
        <v>0</v>
      </c>
      <c r="N385" s="33">
        <f t="shared" si="114"/>
        <v>0</v>
      </c>
      <c r="O385" s="33">
        <f t="shared" si="114"/>
        <v>0</v>
      </c>
      <c r="P385" s="33">
        <f t="shared" si="114"/>
        <v>0</v>
      </c>
      <c r="Q385" s="33">
        <f t="shared" si="114"/>
        <v>0</v>
      </c>
    </row>
    <row r="386" spans="1:17">
      <c r="A386" s="35">
        <v>5359</v>
      </c>
      <c r="B386" s="27">
        <v>513100</v>
      </c>
      <c r="C386" s="44" t="s">
        <v>409</v>
      </c>
      <c r="D386" s="30"/>
      <c r="E386" s="33">
        <f>SUM(F386:Q386)</f>
        <v>0</v>
      </c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</row>
    <row r="387" spans="1:17" s="26" customFormat="1" ht="21" customHeight="1">
      <c r="A387" s="17">
        <v>5360</v>
      </c>
      <c r="B387" s="22">
        <v>514000</v>
      </c>
      <c r="C387" s="34" t="s">
        <v>410</v>
      </c>
      <c r="D387" s="20">
        <f>SUM(D388)</f>
        <v>0</v>
      </c>
      <c r="E387" s="25">
        <f t="shared" si="101"/>
        <v>0</v>
      </c>
      <c r="F387" s="20">
        <f t="shared" ref="F387:Q387" si="115">SUM(F388)</f>
        <v>0</v>
      </c>
      <c r="G387" s="20">
        <f t="shared" si="115"/>
        <v>0</v>
      </c>
      <c r="H387" s="20">
        <f t="shared" si="115"/>
        <v>0</v>
      </c>
      <c r="I387" s="20">
        <f t="shared" si="115"/>
        <v>0</v>
      </c>
      <c r="J387" s="20">
        <f t="shared" si="115"/>
        <v>0</v>
      </c>
      <c r="K387" s="20">
        <f t="shared" si="115"/>
        <v>0</v>
      </c>
      <c r="L387" s="20">
        <f t="shared" si="115"/>
        <v>0</v>
      </c>
      <c r="M387" s="20">
        <f t="shared" si="115"/>
        <v>0</v>
      </c>
      <c r="N387" s="20">
        <f t="shared" si="115"/>
        <v>0</v>
      </c>
      <c r="O387" s="20">
        <f t="shared" si="115"/>
        <v>0</v>
      </c>
      <c r="P387" s="20">
        <f t="shared" si="115"/>
        <v>0</v>
      </c>
      <c r="Q387" s="20">
        <f t="shared" si="115"/>
        <v>0</v>
      </c>
    </row>
    <row r="388" spans="1:17" ht="15.75" customHeight="1">
      <c r="A388" s="35">
        <v>5361</v>
      </c>
      <c r="B388" s="27">
        <v>514100</v>
      </c>
      <c r="C388" s="44" t="s">
        <v>411</v>
      </c>
      <c r="D388" s="30"/>
      <c r="E388" s="25">
        <f t="shared" si="101"/>
        <v>0</v>
      </c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</row>
    <row r="389" spans="1:17" ht="15.75" customHeight="1">
      <c r="A389" s="22">
        <v>5362</v>
      </c>
      <c r="B389" s="17">
        <v>515000</v>
      </c>
      <c r="C389" s="19" t="s">
        <v>412</v>
      </c>
      <c r="D389" s="32">
        <f>SUM(D390)</f>
        <v>0</v>
      </c>
      <c r="E389" s="33">
        <f>SUM(F389:Q389)</f>
        <v>0</v>
      </c>
      <c r="F389" s="33">
        <f t="shared" ref="F389:Q389" si="116">SUM(F390)</f>
        <v>0</v>
      </c>
      <c r="G389" s="33">
        <f t="shared" si="116"/>
        <v>0</v>
      </c>
      <c r="H389" s="33">
        <f t="shared" si="116"/>
        <v>0</v>
      </c>
      <c r="I389" s="33">
        <f t="shared" si="116"/>
        <v>0</v>
      </c>
      <c r="J389" s="33">
        <f t="shared" si="116"/>
        <v>0</v>
      </c>
      <c r="K389" s="33">
        <f t="shared" si="116"/>
        <v>0</v>
      </c>
      <c r="L389" s="33">
        <f t="shared" si="116"/>
        <v>0</v>
      </c>
      <c r="M389" s="33">
        <f t="shared" si="116"/>
        <v>0</v>
      </c>
      <c r="N389" s="33">
        <f t="shared" si="116"/>
        <v>0</v>
      </c>
      <c r="O389" s="33">
        <f t="shared" si="116"/>
        <v>0</v>
      </c>
      <c r="P389" s="33">
        <f t="shared" si="116"/>
        <v>0</v>
      </c>
      <c r="Q389" s="33">
        <f t="shared" si="116"/>
        <v>0</v>
      </c>
    </row>
    <row r="390" spans="1:17" ht="15.75" customHeight="1">
      <c r="A390" s="35">
        <v>5363</v>
      </c>
      <c r="B390" s="27">
        <v>515100</v>
      </c>
      <c r="C390" s="44" t="s">
        <v>413</v>
      </c>
      <c r="D390" s="30"/>
      <c r="E390" s="33">
        <f>SUM(F390:Q390)</f>
        <v>0</v>
      </c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</row>
    <row r="391" spans="1:17" s="26" customFormat="1" ht="15.75" customHeight="1">
      <c r="A391" s="17">
        <v>5364</v>
      </c>
      <c r="B391" s="22">
        <v>520000</v>
      </c>
      <c r="C391" s="34" t="s">
        <v>414</v>
      </c>
      <c r="D391" s="20">
        <f>SUM(D392,D394,D398)</f>
        <v>0</v>
      </c>
      <c r="E391" s="25">
        <f t="shared" si="101"/>
        <v>0</v>
      </c>
      <c r="F391" s="20">
        <f>SUM(F392,F394,F398)</f>
        <v>0</v>
      </c>
      <c r="G391" s="20">
        <f>SUM(G392,G394,G398)</f>
        <v>0</v>
      </c>
      <c r="H391" s="20">
        <f t="shared" ref="H391:Q391" si="117">SUM(H392,H394,H398)</f>
        <v>0</v>
      </c>
      <c r="I391" s="20">
        <f>SUM(I392,I394,I398)</f>
        <v>0</v>
      </c>
      <c r="J391" s="20">
        <f t="shared" si="117"/>
        <v>0</v>
      </c>
      <c r="K391" s="20">
        <f t="shared" si="117"/>
        <v>0</v>
      </c>
      <c r="L391" s="20">
        <f t="shared" si="117"/>
        <v>0</v>
      </c>
      <c r="M391" s="20">
        <f t="shared" si="117"/>
        <v>0</v>
      </c>
      <c r="N391" s="20">
        <f t="shared" si="117"/>
        <v>0</v>
      </c>
      <c r="O391" s="20">
        <f t="shared" si="117"/>
        <v>0</v>
      </c>
      <c r="P391" s="20">
        <f t="shared" si="117"/>
        <v>0</v>
      </c>
      <c r="Q391" s="20">
        <f t="shared" si="117"/>
        <v>0</v>
      </c>
    </row>
    <row r="392" spans="1:17" s="26" customFormat="1" ht="15.75" customHeight="1">
      <c r="A392" s="22">
        <v>5365</v>
      </c>
      <c r="B392" s="22">
        <v>521000</v>
      </c>
      <c r="C392" s="34" t="s">
        <v>415</v>
      </c>
      <c r="D392" s="20">
        <f>SUM(D393)</f>
        <v>0</v>
      </c>
      <c r="E392" s="25">
        <f t="shared" si="101"/>
        <v>0</v>
      </c>
      <c r="F392" s="20">
        <f>SUM(F393)</f>
        <v>0</v>
      </c>
      <c r="G392" s="20">
        <f>SUM(G393)</f>
        <v>0</v>
      </c>
      <c r="H392" s="20">
        <f t="shared" ref="H392:Q392" si="118">SUM(H393)</f>
        <v>0</v>
      </c>
      <c r="I392" s="20">
        <f t="shared" si="118"/>
        <v>0</v>
      </c>
      <c r="J392" s="20">
        <f t="shared" si="118"/>
        <v>0</v>
      </c>
      <c r="K392" s="20">
        <f t="shared" si="118"/>
        <v>0</v>
      </c>
      <c r="L392" s="20">
        <f t="shared" si="118"/>
        <v>0</v>
      </c>
      <c r="M392" s="20">
        <f t="shared" si="118"/>
        <v>0</v>
      </c>
      <c r="N392" s="20">
        <f t="shared" si="118"/>
        <v>0</v>
      </c>
      <c r="O392" s="20">
        <f t="shared" si="118"/>
        <v>0</v>
      </c>
      <c r="P392" s="20">
        <f t="shared" si="118"/>
        <v>0</v>
      </c>
      <c r="Q392" s="20">
        <f t="shared" si="118"/>
        <v>0</v>
      </c>
    </row>
    <row r="393" spans="1:17" ht="15.75" customHeight="1">
      <c r="A393" s="27">
        <v>5366</v>
      </c>
      <c r="B393" s="27">
        <v>521100</v>
      </c>
      <c r="C393" s="44" t="s">
        <v>416</v>
      </c>
      <c r="D393" s="30"/>
      <c r="E393" s="25">
        <f t="shared" si="101"/>
        <v>0</v>
      </c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</row>
    <row r="394" spans="1:17" s="26" customFormat="1" ht="15.75" customHeight="1">
      <c r="A394" s="17">
        <v>5367</v>
      </c>
      <c r="B394" s="22">
        <v>522000</v>
      </c>
      <c r="C394" s="34" t="s">
        <v>417</v>
      </c>
      <c r="D394" s="20">
        <f>SUM(D395:D397)</f>
        <v>0</v>
      </c>
      <c r="E394" s="25">
        <f t="shared" si="101"/>
        <v>0</v>
      </c>
      <c r="F394" s="20">
        <f>SUM(F395:F397)</f>
        <v>0</v>
      </c>
      <c r="G394" s="20">
        <f>SUM(G395:G397)</f>
        <v>0</v>
      </c>
      <c r="H394" s="20">
        <f t="shared" ref="H394:Q394" si="119">SUM(H395:H397)</f>
        <v>0</v>
      </c>
      <c r="I394" s="20">
        <f>SUM(I395:I397)</f>
        <v>0</v>
      </c>
      <c r="J394" s="20">
        <f t="shared" si="119"/>
        <v>0</v>
      </c>
      <c r="K394" s="20">
        <f t="shared" si="119"/>
        <v>0</v>
      </c>
      <c r="L394" s="20">
        <f t="shared" si="119"/>
        <v>0</v>
      </c>
      <c r="M394" s="20">
        <f t="shared" si="119"/>
        <v>0</v>
      </c>
      <c r="N394" s="20">
        <f t="shared" si="119"/>
        <v>0</v>
      </c>
      <c r="O394" s="20">
        <f t="shared" si="119"/>
        <v>0</v>
      </c>
      <c r="P394" s="20">
        <f t="shared" si="119"/>
        <v>0</v>
      </c>
      <c r="Q394" s="20">
        <f t="shared" si="119"/>
        <v>0</v>
      </c>
    </row>
    <row r="395" spans="1:17" ht="15.75" customHeight="1">
      <c r="A395" s="27">
        <v>5368</v>
      </c>
      <c r="B395" s="27">
        <v>522100</v>
      </c>
      <c r="C395" s="44" t="s">
        <v>418</v>
      </c>
      <c r="D395" s="30"/>
      <c r="E395" s="25">
        <f t="shared" si="101"/>
        <v>0</v>
      </c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</row>
    <row r="396" spans="1:17" ht="15.75" customHeight="1">
      <c r="A396" s="35">
        <v>5369</v>
      </c>
      <c r="B396" s="27">
        <v>522200</v>
      </c>
      <c r="C396" s="44" t="s">
        <v>419</v>
      </c>
      <c r="D396" s="30"/>
      <c r="E396" s="25">
        <f t="shared" si="101"/>
        <v>0</v>
      </c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</row>
    <row r="397" spans="1:17" ht="15.75" customHeight="1">
      <c r="A397" s="27">
        <v>5370</v>
      </c>
      <c r="B397" s="27">
        <v>522300</v>
      </c>
      <c r="C397" s="44" t="s">
        <v>420</v>
      </c>
      <c r="D397" s="30"/>
      <c r="E397" s="25">
        <f t="shared" si="101"/>
        <v>0</v>
      </c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</row>
    <row r="398" spans="1:17" s="26" customFormat="1" ht="15.75" customHeight="1">
      <c r="A398" s="22">
        <v>5371</v>
      </c>
      <c r="B398" s="22">
        <v>523000</v>
      </c>
      <c r="C398" s="34" t="s">
        <v>421</v>
      </c>
      <c r="D398" s="20">
        <f>SUM(D399)</f>
        <v>0</v>
      </c>
      <c r="E398" s="25">
        <f t="shared" si="101"/>
        <v>0</v>
      </c>
      <c r="F398" s="20">
        <f>SUM(F399)</f>
        <v>0</v>
      </c>
      <c r="G398" s="20">
        <f>SUM(G399)</f>
        <v>0</v>
      </c>
      <c r="H398" s="20">
        <f t="shared" ref="H398:Q398" si="120">SUM(H399)</f>
        <v>0</v>
      </c>
      <c r="I398" s="20">
        <f t="shared" si="120"/>
        <v>0</v>
      </c>
      <c r="J398" s="20">
        <f t="shared" si="120"/>
        <v>0</v>
      </c>
      <c r="K398" s="20">
        <f t="shared" si="120"/>
        <v>0</v>
      </c>
      <c r="L398" s="20">
        <f t="shared" si="120"/>
        <v>0</v>
      </c>
      <c r="M398" s="20">
        <f t="shared" si="120"/>
        <v>0</v>
      </c>
      <c r="N398" s="20">
        <f t="shared" si="120"/>
        <v>0</v>
      </c>
      <c r="O398" s="20">
        <f t="shared" si="120"/>
        <v>0</v>
      </c>
      <c r="P398" s="20">
        <f t="shared" si="120"/>
        <v>0</v>
      </c>
      <c r="Q398" s="20">
        <f t="shared" si="120"/>
        <v>0</v>
      </c>
    </row>
    <row r="399" spans="1:17" ht="15.75" customHeight="1">
      <c r="A399" s="35">
        <v>5372</v>
      </c>
      <c r="B399" s="27">
        <v>523100</v>
      </c>
      <c r="C399" s="44" t="s">
        <v>422</v>
      </c>
      <c r="D399" s="30"/>
      <c r="E399" s="25">
        <f t="shared" si="101"/>
        <v>0</v>
      </c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</row>
    <row r="400" spans="1:17" s="26" customFormat="1" ht="15.75" customHeight="1">
      <c r="A400" s="17">
        <v>5373</v>
      </c>
      <c r="B400" s="22">
        <v>530000</v>
      </c>
      <c r="C400" s="34" t="s">
        <v>423</v>
      </c>
      <c r="D400" s="20">
        <f>SUM(D401)</f>
        <v>0</v>
      </c>
      <c r="E400" s="25">
        <f t="shared" si="101"/>
        <v>0</v>
      </c>
      <c r="F400" s="20">
        <f>SUM(F401)</f>
        <v>0</v>
      </c>
      <c r="G400" s="20">
        <f>SUM(G401)</f>
        <v>0</v>
      </c>
      <c r="H400" s="20">
        <f t="shared" ref="H400:Q401" si="121">SUM(H401)</f>
        <v>0</v>
      </c>
      <c r="I400" s="20">
        <f t="shared" si="121"/>
        <v>0</v>
      </c>
      <c r="J400" s="20">
        <f t="shared" si="121"/>
        <v>0</v>
      </c>
      <c r="K400" s="20">
        <f t="shared" si="121"/>
        <v>0</v>
      </c>
      <c r="L400" s="20">
        <f t="shared" si="121"/>
        <v>0</v>
      </c>
      <c r="M400" s="20">
        <f t="shared" si="121"/>
        <v>0</v>
      </c>
      <c r="N400" s="20">
        <f t="shared" si="121"/>
        <v>0</v>
      </c>
      <c r="O400" s="20">
        <f t="shared" si="121"/>
        <v>0</v>
      </c>
      <c r="P400" s="20">
        <f t="shared" si="121"/>
        <v>0</v>
      </c>
      <c r="Q400" s="20">
        <f t="shared" si="121"/>
        <v>0</v>
      </c>
    </row>
    <row r="401" spans="1:17" s="26" customFormat="1" ht="15.75" customHeight="1">
      <c r="A401" s="22">
        <v>5374</v>
      </c>
      <c r="B401" s="22">
        <v>531000</v>
      </c>
      <c r="C401" s="34" t="s">
        <v>424</v>
      </c>
      <c r="D401" s="20">
        <f>SUM(D402)</f>
        <v>0</v>
      </c>
      <c r="E401" s="25">
        <f t="shared" si="101"/>
        <v>0</v>
      </c>
      <c r="F401" s="20">
        <f>SUM(F402)</f>
        <v>0</v>
      </c>
      <c r="G401" s="20">
        <f>SUM(G402)</f>
        <v>0</v>
      </c>
      <c r="H401" s="20">
        <f t="shared" si="121"/>
        <v>0</v>
      </c>
      <c r="I401" s="20">
        <f t="shared" si="121"/>
        <v>0</v>
      </c>
      <c r="J401" s="20">
        <f t="shared" si="121"/>
        <v>0</v>
      </c>
      <c r="K401" s="20">
        <f t="shared" si="121"/>
        <v>0</v>
      </c>
      <c r="L401" s="20">
        <f t="shared" si="121"/>
        <v>0</v>
      </c>
      <c r="M401" s="20">
        <f t="shared" si="121"/>
        <v>0</v>
      </c>
      <c r="N401" s="20">
        <f t="shared" si="121"/>
        <v>0</v>
      </c>
      <c r="O401" s="20">
        <f t="shared" si="121"/>
        <v>0</v>
      </c>
      <c r="P401" s="20">
        <f t="shared" si="121"/>
        <v>0</v>
      </c>
      <c r="Q401" s="20">
        <f t="shared" si="121"/>
        <v>0</v>
      </c>
    </row>
    <row r="402" spans="1:17" ht="15.75" customHeight="1">
      <c r="A402" s="35">
        <v>5375</v>
      </c>
      <c r="B402" s="27">
        <v>531100</v>
      </c>
      <c r="C402" s="44" t="s">
        <v>425</v>
      </c>
      <c r="D402" s="30"/>
      <c r="E402" s="25">
        <f t="shared" si="101"/>
        <v>0</v>
      </c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</row>
    <row r="403" spans="1:17" s="26" customFormat="1" ht="19.5" customHeight="1">
      <c r="A403" s="17">
        <v>5376</v>
      </c>
      <c r="B403" s="22">
        <v>540000</v>
      </c>
      <c r="C403" s="34" t="s">
        <v>426</v>
      </c>
      <c r="D403" s="20">
        <f>SUM(D404,D406,D408)</f>
        <v>0</v>
      </c>
      <c r="E403" s="25">
        <f t="shared" si="101"/>
        <v>0</v>
      </c>
      <c r="F403" s="20">
        <f>SUM(F404,F406,F408)</f>
        <v>0</v>
      </c>
      <c r="G403" s="20">
        <f>SUM(G404,G406,G408)</f>
        <v>0</v>
      </c>
      <c r="H403" s="20">
        <f t="shared" ref="H403:Q403" si="122">SUM(H404,H406,H408)</f>
        <v>0</v>
      </c>
      <c r="I403" s="20">
        <f>SUM(I404,I406,I408)</f>
        <v>0</v>
      </c>
      <c r="J403" s="20">
        <f t="shared" si="122"/>
        <v>0</v>
      </c>
      <c r="K403" s="20">
        <f t="shared" si="122"/>
        <v>0</v>
      </c>
      <c r="L403" s="20">
        <f t="shared" si="122"/>
        <v>0</v>
      </c>
      <c r="M403" s="20">
        <f t="shared" si="122"/>
        <v>0</v>
      </c>
      <c r="N403" s="20">
        <f t="shared" si="122"/>
        <v>0</v>
      </c>
      <c r="O403" s="20">
        <f t="shared" si="122"/>
        <v>0</v>
      </c>
      <c r="P403" s="20">
        <f t="shared" si="122"/>
        <v>0</v>
      </c>
      <c r="Q403" s="20">
        <f t="shared" si="122"/>
        <v>0</v>
      </c>
    </row>
    <row r="404" spans="1:17" s="26" customFormat="1" ht="19.5" customHeight="1">
      <c r="A404" s="22">
        <v>5377</v>
      </c>
      <c r="B404" s="22">
        <v>541000</v>
      </c>
      <c r="C404" s="34" t="s">
        <v>427</v>
      </c>
      <c r="D404" s="20">
        <f>SUM(D405)</f>
        <v>0</v>
      </c>
      <c r="E404" s="25">
        <f t="shared" si="101"/>
        <v>0</v>
      </c>
      <c r="F404" s="20">
        <f>SUM(F405)</f>
        <v>0</v>
      </c>
      <c r="G404" s="20">
        <f>SUM(G405)</f>
        <v>0</v>
      </c>
      <c r="H404" s="20">
        <f t="shared" ref="H404:Q404" si="123">SUM(H405)</f>
        <v>0</v>
      </c>
      <c r="I404" s="20">
        <f t="shared" si="123"/>
        <v>0</v>
      </c>
      <c r="J404" s="20">
        <f t="shared" si="123"/>
        <v>0</v>
      </c>
      <c r="K404" s="20">
        <f t="shared" si="123"/>
        <v>0</v>
      </c>
      <c r="L404" s="20">
        <f t="shared" si="123"/>
        <v>0</v>
      </c>
      <c r="M404" s="20">
        <f t="shared" si="123"/>
        <v>0</v>
      </c>
      <c r="N404" s="20">
        <f t="shared" si="123"/>
        <v>0</v>
      </c>
      <c r="O404" s="20">
        <f t="shared" si="123"/>
        <v>0</v>
      </c>
      <c r="P404" s="20">
        <f t="shared" si="123"/>
        <v>0</v>
      </c>
      <c r="Q404" s="20">
        <f t="shared" si="123"/>
        <v>0</v>
      </c>
    </row>
    <row r="405" spans="1:17" ht="19.5" customHeight="1">
      <c r="A405" s="27">
        <v>5378</v>
      </c>
      <c r="B405" s="27">
        <v>541100</v>
      </c>
      <c r="C405" s="44" t="s">
        <v>428</v>
      </c>
      <c r="D405" s="30"/>
      <c r="E405" s="25">
        <f t="shared" si="101"/>
        <v>0</v>
      </c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</row>
    <row r="406" spans="1:17" s="26" customFormat="1" ht="19.5" customHeight="1">
      <c r="A406" s="22">
        <v>5379</v>
      </c>
      <c r="B406" s="22">
        <v>542000</v>
      </c>
      <c r="C406" s="34" t="s">
        <v>429</v>
      </c>
      <c r="D406" s="20">
        <f>SUM(D407)</f>
        <v>0</v>
      </c>
      <c r="E406" s="25">
        <f t="shared" si="101"/>
        <v>0</v>
      </c>
      <c r="F406" s="20">
        <f>SUM(F407)</f>
        <v>0</v>
      </c>
      <c r="G406" s="20">
        <f>SUM(G407)</f>
        <v>0</v>
      </c>
      <c r="H406" s="20">
        <f t="shared" ref="H406:Q406" si="124">SUM(H407)</f>
        <v>0</v>
      </c>
      <c r="I406" s="20">
        <f t="shared" si="124"/>
        <v>0</v>
      </c>
      <c r="J406" s="20">
        <f t="shared" si="124"/>
        <v>0</v>
      </c>
      <c r="K406" s="20">
        <f t="shared" si="124"/>
        <v>0</v>
      </c>
      <c r="L406" s="20">
        <f t="shared" si="124"/>
        <v>0</v>
      </c>
      <c r="M406" s="20">
        <f t="shared" si="124"/>
        <v>0</v>
      </c>
      <c r="N406" s="20">
        <f t="shared" si="124"/>
        <v>0</v>
      </c>
      <c r="O406" s="20">
        <f t="shared" si="124"/>
        <v>0</v>
      </c>
      <c r="P406" s="20">
        <f t="shared" si="124"/>
        <v>0</v>
      </c>
      <c r="Q406" s="20">
        <f t="shared" si="124"/>
        <v>0</v>
      </c>
    </row>
    <row r="407" spans="1:17" ht="19.5" customHeight="1">
      <c r="A407" s="27">
        <v>5380</v>
      </c>
      <c r="B407" s="27">
        <v>542100</v>
      </c>
      <c r="C407" s="44" t="s">
        <v>430</v>
      </c>
      <c r="D407" s="30"/>
      <c r="E407" s="25">
        <f t="shared" ref="E407:E462" si="125">SUM(F407:Q407)</f>
        <v>0</v>
      </c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</row>
    <row r="408" spans="1:17" s="26" customFormat="1" ht="19.5" customHeight="1">
      <c r="A408" s="17">
        <v>5381</v>
      </c>
      <c r="B408" s="22">
        <v>543000</v>
      </c>
      <c r="C408" s="34" t="s">
        <v>431</v>
      </c>
      <c r="D408" s="20">
        <f>SUM(D409:D410)</f>
        <v>0</v>
      </c>
      <c r="E408" s="25">
        <f t="shared" si="125"/>
        <v>0</v>
      </c>
      <c r="F408" s="20">
        <f>SUM(F409:F410)</f>
        <v>0</v>
      </c>
      <c r="G408" s="20">
        <f>SUM(G409:G410)</f>
        <v>0</v>
      </c>
      <c r="H408" s="20">
        <f t="shared" ref="H408:Q408" si="126">SUM(H409:H410)</f>
        <v>0</v>
      </c>
      <c r="I408" s="20">
        <f>SUM(I409:I410)</f>
        <v>0</v>
      </c>
      <c r="J408" s="20">
        <f t="shared" si="126"/>
        <v>0</v>
      </c>
      <c r="K408" s="20">
        <f t="shared" si="126"/>
        <v>0</v>
      </c>
      <c r="L408" s="20">
        <f t="shared" si="126"/>
        <v>0</v>
      </c>
      <c r="M408" s="20">
        <f t="shared" si="126"/>
        <v>0</v>
      </c>
      <c r="N408" s="20">
        <f t="shared" si="126"/>
        <v>0</v>
      </c>
      <c r="O408" s="20">
        <f t="shared" si="126"/>
        <v>0</v>
      </c>
      <c r="P408" s="20">
        <f t="shared" si="126"/>
        <v>0</v>
      </c>
      <c r="Q408" s="20">
        <f t="shared" si="126"/>
        <v>0</v>
      </c>
    </row>
    <row r="409" spans="1:17" ht="19.5" customHeight="1">
      <c r="A409" s="35">
        <v>5382</v>
      </c>
      <c r="B409" s="27">
        <v>543100</v>
      </c>
      <c r="C409" s="44" t="s">
        <v>432</v>
      </c>
      <c r="D409" s="30"/>
      <c r="E409" s="25">
        <f t="shared" si="125"/>
        <v>0</v>
      </c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</row>
    <row r="410" spans="1:17" ht="19.5" customHeight="1">
      <c r="A410" s="35">
        <v>5383</v>
      </c>
      <c r="B410" s="27">
        <v>543200</v>
      </c>
      <c r="C410" s="44" t="s">
        <v>433</v>
      </c>
      <c r="D410" s="30"/>
      <c r="E410" s="25">
        <f t="shared" si="125"/>
        <v>0</v>
      </c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</row>
    <row r="411" spans="1:17" ht="43.5" customHeight="1">
      <c r="A411" s="17">
        <v>5384</v>
      </c>
      <c r="B411" s="17">
        <v>550000</v>
      </c>
      <c r="C411" s="19" t="s">
        <v>434</v>
      </c>
      <c r="D411" s="33">
        <f>SUM(D412)</f>
        <v>0</v>
      </c>
      <c r="E411" s="33">
        <f>SUM(F411:Q411)</f>
        <v>0</v>
      </c>
      <c r="F411" s="33">
        <f t="shared" ref="F411:Q412" si="127">SUM(F412)</f>
        <v>0</v>
      </c>
      <c r="G411" s="33">
        <f t="shared" si="127"/>
        <v>0</v>
      </c>
      <c r="H411" s="33">
        <f t="shared" si="127"/>
        <v>0</v>
      </c>
      <c r="I411" s="33">
        <f t="shared" si="127"/>
        <v>0</v>
      </c>
      <c r="J411" s="33">
        <f t="shared" si="127"/>
        <v>0</v>
      </c>
      <c r="K411" s="33">
        <f t="shared" si="127"/>
        <v>0</v>
      </c>
      <c r="L411" s="33">
        <f t="shared" si="127"/>
        <v>0</v>
      </c>
      <c r="M411" s="33">
        <f t="shared" si="127"/>
        <v>0</v>
      </c>
      <c r="N411" s="33">
        <f t="shared" si="127"/>
        <v>0</v>
      </c>
      <c r="O411" s="33">
        <f t="shared" si="127"/>
        <v>0</v>
      </c>
      <c r="P411" s="33">
        <f t="shared" si="127"/>
        <v>0</v>
      </c>
      <c r="Q411" s="33">
        <f t="shared" si="127"/>
        <v>0</v>
      </c>
    </row>
    <row r="412" spans="1:17" ht="49.5" customHeight="1">
      <c r="A412" s="22">
        <v>5385</v>
      </c>
      <c r="B412" s="17">
        <v>551000</v>
      </c>
      <c r="C412" s="19" t="s">
        <v>435</v>
      </c>
      <c r="D412" s="33">
        <f>SUM(D413)</f>
        <v>0</v>
      </c>
      <c r="E412" s="33">
        <f>SUM(F412:Q412)</f>
        <v>0</v>
      </c>
      <c r="F412" s="33">
        <f t="shared" si="127"/>
        <v>0</v>
      </c>
      <c r="G412" s="33">
        <f t="shared" si="127"/>
        <v>0</v>
      </c>
      <c r="H412" s="33">
        <f t="shared" si="127"/>
        <v>0</v>
      </c>
      <c r="I412" s="33">
        <f t="shared" si="127"/>
        <v>0</v>
      </c>
      <c r="J412" s="33">
        <f t="shared" si="127"/>
        <v>0</v>
      </c>
      <c r="K412" s="33">
        <f t="shared" si="127"/>
        <v>0</v>
      </c>
      <c r="L412" s="33">
        <f t="shared" si="127"/>
        <v>0</v>
      </c>
      <c r="M412" s="33">
        <f t="shared" si="127"/>
        <v>0</v>
      </c>
      <c r="N412" s="33">
        <f t="shared" si="127"/>
        <v>0</v>
      </c>
      <c r="O412" s="33">
        <f t="shared" si="127"/>
        <v>0</v>
      </c>
      <c r="P412" s="33">
        <f t="shared" si="127"/>
        <v>0</v>
      </c>
      <c r="Q412" s="33">
        <f t="shared" si="127"/>
        <v>0</v>
      </c>
    </row>
    <row r="413" spans="1:17" ht="19.5" customHeight="1">
      <c r="A413" s="35">
        <v>5386</v>
      </c>
      <c r="B413" s="27">
        <v>55100</v>
      </c>
      <c r="C413" s="44" t="s">
        <v>436</v>
      </c>
      <c r="D413" s="30"/>
      <c r="E413" s="33">
        <f>SUM(F413:Q413)</f>
        <v>0</v>
      </c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</row>
    <row r="414" spans="1:17" s="26" customFormat="1" ht="31.5">
      <c r="A414" s="22">
        <v>5387</v>
      </c>
      <c r="B414" s="22">
        <v>600000</v>
      </c>
      <c r="C414" s="19" t="s">
        <v>437</v>
      </c>
      <c r="D414" s="25">
        <f>SUM(D415,D440)</f>
        <v>0</v>
      </c>
      <c r="E414" s="25">
        <f t="shared" si="125"/>
        <v>0</v>
      </c>
      <c r="F414" s="20">
        <f>SUM(F415,F440)</f>
        <v>0</v>
      </c>
      <c r="G414" s="20">
        <f t="shared" ref="G414:Q414" si="128">SUM(G415,G440)</f>
        <v>0</v>
      </c>
      <c r="H414" s="20">
        <f t="shared" si="128"/>
        <v>0</v>
      </c>
      <c r="I414" s="20">
        <f>SUM(I415,I440)</f>
        <v>0</v>
      </c>
      <c r="J414" s="20">
        <f t="shared" si="128"/>
        <v>0</v>
      </c>
      <c r="K414" s="20">
        <f t="shared" si="128"/>
        <v>0</v>
      </c>
      <c r="L414" s="20">
        <f t="shared" si="128"/>
        <v>0</v>
      </c>
      <c r="M414" s="20">
        <f t="shared" si="128"/>
        <v>0</v>
      </c>
      <c r="N414" s="20">
        <f t="shared" si="128"/>
        <v>0</v>
      </c>
      <c r="O414" s="20">
        <f t="shared" si="128"/>
        <v>0</v>
      </c>
      <c r="P414" s="20">
        <f t="shared" si="128"/>
        <v>0</v>
      </c>
      <c r="Q414" s="20">
        <f t="shared" si="128"/>
        <v>0</v>
      </c>
    </row>
    <row r="415" spans="1:17" s="26" customFormat="1" ht="26.25" customHeight="1">
      <c r="A415" s="17">
        <v>5388</v>
      </c>
      <c r="B415" s="22">
        <v>610000</v>
      </c>
      <c r="C415" s="48" t="s">
        <v>438</v>
      </c>
      <c r="D415" s="20">
        <f>SUM(D416,D426,D434,D436,D438)</f>
        <v>0</v>
      </c>
      <c r="E415" s="25">
        <f t="shared" si="125"/>
        <v>0</v>
      </c>
      <c r="F415" s="20">
        <f>SUM(F416,F426,F434,F436,F438)</f>
        <v>0</v>
      </c>
      <c r="G415" s="20">
        <f t="shared" ref="G415:Q415" si="129">SUM(G416,G426,G434,G436,G438)</f>
        <v>0</v>
      </c>
      <c r="H415" s="20">
        <f t="shared" si="129"/>
        <v>0</v>
      </c>
      <c r="I415" s="20">
        <f>SUM(I416,I426,I434,I436,I438)</f>
        <v>0</v>
      </c>
      <c r="J415" s="20">
        <f t="shared" si="129"/>
        <v>0</v>
      </c>
      <c r="K415" s="20">
        <f t="shared" si="129"/>
        <v>0</v>
      </c>
      <c r="L415" s="20">
        <f t="shared" si="129"/>
        <v>0</v>
      </c>
      <c r="M415" s="20">
        <f t="shared" si="129"/>
        <v>0</v>
      </c>
      <c r="N415" s="20">
        <f t="shared" si="129"/>
        <v>0</v>
      </c>
      <c r="O415" s="20">
        <f t="shared" si="129"/>
        <v>0</v>
      </c>
      <c r="P415" s="20">
        <f t="shared" si="129"/>
        <v>0</v>
      </c>
      <c r="Q415" s="20">
        <f t="shared" si="129"/>
        <v>0</v>
      </c>
    </row>
    <row r="416" spans="1:17" s="26" customFormat="1" ht="21">
      <c r="A416" s="17">
        <v>5389</v>
      </c>
      <c r="B416" s="22">
        <v>611000</v>
      </c>
      <c r="C416" s="34" t="s">
        <v>439</v>
      </c>
      <c r="D416" s="20">
        <f>SUM(D417:D425)</f>
        <v>0</v>
      </c>
      <c r="E416" s="25">
        <f t="shared" si="125"/>
        <v>0</v>
      </c>
      <c r="F416" s="20">
        <f>SUM(F417:F425)</f>
        <v>0</v>
      </c>
      <c r="G416" s="20">
        <f>SUM(G417:G425)</f>
        <v>0</v>
      </c>
      <c r="H416" s="20">
        <f t="shared" ref="H416:Q416" si="130">SUM(H417:H425)</f>
        <v>0</v>
      </c>
      <c r="I416" s="20">
        <f>SUM(I417:I425)</f>
        <v>0</v>
      </c>
      <c r="J416" s="20">
        <f t="shared" si="130"/>
        <v>0</v>
      </c>
      <c r="K416" s="20">
        <f t="shared" si="130"/>
        <v>0</v>
      </c>
      <c r="L416" s="20">
        <f t="shared" si="130"/>
        <v>0</v>
      </c>
      <c r="M416" s="20">
        <f t="shared" si="130"/>
        <v>0</v>
      </c>
      <c r="N416" s="20">
        <f t="shared" si="130"/>
        <v>0</v>
      </c>
      <c r="O416" s="20">
        <f t="shared" si="130"/>
        <v>0</v>
      </c>
      <c r="P416" s="20">
        <f t="shared" si="130"/>
        <v>0</v>
      </c>
      <c r="Q416" s="20">
        <f t="shared" si="130"/>
        <v>0</v>
      </c>
    </row>
    <row r="417" spans="1:17" ht="21">
      <c r="A417" s="27">
        <v>5390</v>
      </c>
      <c r="B417" s="27">
        <v>611100</v>
      </c>
      <c r="C417" s="44" t="s">
        <v>440</v>
      </c>
      <c r="D417" s="30"/>
      <c r="E417" s="25">
        <f t="shared" si="125"/>
        <v>0</v>
      </c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</row>
    <row r="418" spans="1:17">
      <c r="A418" s="27">
        <v>5391</v>
      </c>
      <c r="B418" s="27">
        <v>611200</v>
      </c>
      <c r="C418" s="44" t="s">
        <v>441</v>
      </c>
      <c r="D418" s="30"/>
      <c r="E418" s="25">
        <f t="shared" si="125"/>
        <v>0</v>
      </c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</row>
    <row r="419" spans="1:17" ht="27" customHeight="1">
      <c r="A419" s="27">
        <v>5392</v>
      </c>
      <c r="B419" s="27">
        <v>611300</v>
      </c>
      <c r="C419" s="44" t="s">
        <v>442</v>
      </c>
      <c r="D419" s="30"/>
      <c r="E419" s="25">
        <f t="shared" si="125"/>
        <v>0</v>
      </c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</row>
    <row r="420" spans="1:17" ht="21">
      <c r="A420" s="27">
        <v>5393</v>
      </c>
      <c r="B420" s="27">
        <v>611400</v>
      </c>
      <c r="C420" s="44" t="s">
        <v>443</v>
      </c>
      <c r="D420" s="30"/>
      <c r="E420" s="25">
        <f t="shared" si="125"/>
        <v>0</v>
      </c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</row>
    <row r="421" spans="1:17" ht="21">
      <c r="A421" s="27">
        <v>5394</v>
      </c>
      <c r="B421" s="27">
        <v>611500</v>
      </c>
      <c r="C421" s="44" t="s">
        <v>444</v>
      </c>
      <c r="D421" s="30"/>
      <c r="E421" s="25">
        <f t="shared" si="125"/>
        <v>0</v>
      </c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</row>
    <row r="422" spans="1:17">
      <c r="A422" s="27">
        <v>5395</v>
      </c>
      <c r="B422" s="27">
        <v>611600</v>
      </c>
      <c r="C422" s="44" t="s">
        <v>445</v>
      </c>
      <c r="D422" s="30"/>
      <c r="E422" s="25">
        <f t="shared" si="125"/>
        <v>0</v>
      </c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</row>
    <row r="423" spans="1:17" ht="21">
      <c r="A423" s="27">
        <v>5396</v>
      </c>
      <c r="B423" s="27">
        <v>611700</v>
      </c>
      <c r="C423" s="44" t="s">
        <v>446</v>
      </c>
      <c r="D423" s="30"/>
      <c r="E423" s="25">
        <f t="shared" si="125"/>
        <v>0</v>
      </c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</row>
    <row r="424" spans="1:17">
      <c r="A424" s="35">
        <v>5397</v>
      </c>
      <c r="B424" s="27">
        <v>611800</v>
      </c>
      <c r="C424" s="44" t="s">
        <v>447</v>
      </c>
      <c r="D424" s="30"/>
      <c r="E424" s="25">
        <f t="shared" si="125"/>
        <v>0</v>
      </c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</row>
    <row r="425" spans="1:17">
      <c r="A425" s="27">
        <v>5398</v>
      </c>
      <c r="B425" s="27">
        <v>611900</v>
      </c>
      <c r="C425" s="44" t="s">
        <v>189</v>
      </c>
      <c r="D425" s="30"/>
      <c r="E425" s="25">
        <f t="shared" si="125"/>
        <v>0</v>
      </c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</row>
    <row r="426" spans="1:17" s="26" customFormat="1" ht="21">
      <c r="A426" s="17">
        <v>5399</v>
      </c>
      <c r="B426" s="22">
        <v>612000</v>
      </c>
      <c r="C426" s="34" t="s">
        <v>448</v>
      </c>
      <c r="D426" s="20">
        <f>SUM(D427:D433)</f>
        <v>0</v>
      </c>
      <c r="E426" s="25">
        <f t="shared" si="125"/>
        <v>0</v>
      </c>
      <c r="F426" s="20">
        <f>SUM(F427:F433)</f>
        <v>0</v>
      </c>
      <c r="G426" s="20">
        <f>SUM(G427:G433)</f>
        <v>0</v>
      </c>
      <c r="H426" s="20">
        <f t="shared" ref="H426:Q426" si="131">SUM(H427:H433)</f>
        <v>0</v>
      </c>
      <c r="I426" s="20">
        <f>SUM(I427:I433)</f>
        <v>0</v>
      </c>
      <c r="J426" s="20">
        <f t="shared" si="131"/>
        <v>0</v>
      </c>
      <c r="K426" s="20">
        <f t="shared" si="131"/>
        <v>0</v>
      </c>
      <c r="L426" s="20">
        <f t="shared" si="131"/>
        <v>0</v>
      </c>
      <c r="M426" s="20">
        <f t="shared" si="131"/>
        <v>0</v>
      </c>
      <c r="N426" s="20">
        <f t="shared" si="131"/>
        <v>0</v>
      </c>
      <c r="O426" s="20">
        <f t="shared" si="131"/>
        <v>0</v>
      </c>
      <c r="P426" s="20">
        <f t="shared" si="131"/>
        <v>0</v>
      </c>
      <c r="Q426" s="20">
        <f t="shared" si="131"/>
        <v>0</v>
      </c>
    </row>
    <row r="427" spans="1:17" ht="21">
      <c r="A427" s="27">
        <v>5400</v>
      </c>
      <c r="B427" s="27">
        <v>612100</v>
      </c>
      <c r="C427" s="44" t="s">
        <v>449</v>
      </c>
      <c r="D427" s="30"/>
      <c r="E427" s="25">
        <f t="shared" si="125"/>
        <v>0</v>
      </c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</row>
    <row r="428" spans="1:17">
      <c r="A428" s="27">
        <v>5401</v>
      </c>
      <c r="B428" s="27">
        <v>612200</v>
      </c>
      <c r="C428" s="44" t="s">
        <v>450</v>
      </c>
      <c r="D428" s="30"/>
      <c r="E428" s="25">
        <f t="shared" si="125"/>
        <v>0</v>
      </c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</row>
    <row r="429" spans="1:17" ht="16.5" customHeight="1">
      <c r="A429" s="27">
        <v>5402</v>
      </c>
      <c r="B429" s="27">
        <v>612300</v>
      </c>
      <c r="C429" s="44" t="s">
        <v>451</v>
      </c>
      <c r="D429" s="30"/>
      <c r="E429" s="25">
        <f t="shared" si="125"/>
        <v>0</v>
      </c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</row>
    <row r="430" spans="1:17" ht="16.5" customHeight="1">
      <c r="A430" s="27">
        <v>5403</v>
      </c>
      <c r="B430" s="27">
        <v>612400</v>
      </c>
      <c r="C430" s="44" t="s">
        <v>452</v>
      </c>
      <c r="D430" s="30"/>
      <c r="E430" s="25">
        <f t="shared" si="125"/>
        <v>0</v>
      </c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</row>
    <row r="431" spans="1:17" ht="21">
      <c r="A431" s="27">
        <v>5404</v>
      </c>
      <c r="B431" s="27">
        <v>612500</v>
      </c>
      <c r="C431" s="44" t="s">
        <v>453</v>
      </c>
      <c r="D431" s="30"/>
      <c r="E431" s="25">
        <f t="shared" si="125"/>
        <v>0</v>
      </c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</row>
    <row r="432" spans="1:17" ht="16.5" customHeight="1">
      <c r="A432" s="35">
        <v>5405</v>
      </c>
      <c r="B432" s="27">
        <v>612600</v>
      </c>
      <c r="C432" s="44" t="s">
        <v>454</v>
      </c>
      <c r="D432" s="30"/>
      <c r="E432" s="25">
        <f t="shared" si="125"/>
        <v>0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</row>
    <row r="433" spans="1:17" ht="16.5" customHeight="1">
      <c r="A433" s="27">
        <v>5406</v>
      </c>
      <c r="B433" s="27">
        <v>612900</v>
      </c>
      <c r="C433" s="44" t="s">
        <v>197</v>
      </c>
      <c r="D433" s="30"/>
      <c r="E433" s="25">
        <f t="shared" si="125"/>
        <v>0</v>
      </c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</row>
    <row r="434" spans="1:17" s="26" customFormat="1" ht="21">
      <c r="A434" s="17">
        <v>5407</v>
      </c>
      <c r="B434" s="22">
        <v>613000</v>
      </c>
      <c r="C434" s="34" t="s">
        <v>455</v>
      </c>
      <c r="D434" s="20">
        <f>SUM(D435)</f>
        <v>0</v>
      </c>
      <c r="E434" s="25">
        <f t="shared" si="125"/>
        <v>0</v>
      </c>
      <c r="F434" s="20">
        <f>SUM(F435)</f>
        <v>0</v>
      </c>
      <c r="G434" s="20">
        <f>SUM(G435)</f>
        <v>0</v>
      </c>
      <c r="H434" s="20">
        <f t="shared" ref="H434:Q434" si="132">SUM(H435)</f>
        <v>0</v>
      </c>
      <c r="I434" s="20">
        <f t="shared" si="132"/>
        <v>0</v>
      </c>
      <c r="J434" s="20">
        <f t="shared" si="132"/>
        <v>0</v>
      </c>
      <c r="K434" s="20">
        <f t="shared" si="132"/>
        <v>0</v>
      </c>
      <c r="L434" s="20">
        <f t="shared" si="132"/>
        <v>0</v>
      </c>
      <c r="M434" s="20">
        <f t="shared" si="132"/>
        <v>0</v>
      </c>
      <c r="N434" s="20">
        <f t="shared" si="132"/>
        <v>0</v>
      </c>
      <c r="O434" s="20">
        <f t="shared" si="132"/>
        <v>0</v>
      </c>
      <c r="P434" s="20">
        <f t="shared" si="132"/>
        <v>0</v>
      </c>
      <c r="Q434" s="20">
        <f t="shared" si="132"/>
        <v>0</v>
      </c>
    </row>
    <row r="435" spans="1:17">
      <c r="A435" s="27">
        <v>5408</v>
      </c>
      <c r="B435" s="27">
        <v>613100</v>
      </c>
      <c r="C435" s="44" t="s">
        <v>456</v>
      </c>
      <c r="D435" s="30"/>
      <c r="E435" s="25">
        <f t="shared" si="125"/>
        <v>0</v>
      </c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</row>
    <row r="436" spans="1:17" ht="21">
      <c r="A436" s="22">
        <v>5409</v>
      </c>
      <c r="B436" s="17">
        <v>614000</v>
      </c>
      <c r="C436" s="19" t="s">
        <v>457</v>
      </c>
      <c r="D436" s="33">
        <f>SUM(D437)</f>
        <v>0</v>
      </c>
      <c r="E436" s="33">
        <f>SUM(F436:Q436)</f>
        <v>0</v>
      </c>
      <c r="F436" s="33">
        <f>SUM(F437)</f>
        <v>0</v>
      </c>
      <c r="G436" s="33">
        <f>SUM(G437)</f>
        <v>0</v>
      </c>
      <c r="H436" s="33">
        <f t="shared" ref="H436:Q436" si="133">SUM(H437)</f>
        <v>0</v>
      </c>
      <c r="I436" s="33">
        <f t="shared" si="133"/>
        <v>0</v>
      </c>
      <c r="J436" s="33">
        <f t="shared" si="133"/>
        <v>0</v>
      </c>
      <c r="K436" s="33">
        <f t="shared" si="133"/>
        <v>0</v>
      </c>
      <c r="L436" s="33">
        <f t="shared" si="133"/>
        <v>0</v>
      </c>
      <c r="M436" s="33">
        <f t="shared" si="133"/>
        <v>0</v>
      </c>
      <c r="N436" s="33">
        <f t="shared" si="133"/>
        <v>0</v>
      </c>
      <c r="O436" s="33">
        <f t="shared" si="133"/>
        <v>0</v>
      </c>
      <c r="P436" s="33">
        <f t="shared" si="133"/>
        <v>0</v>
      </c>
      <c r="Q436" s="33">
        <f t="shared" si="133"/>
        <v>0</v>
      </c>
    </row>
    <row r="437" spans="1:17">
      <c r="A437" s="35">
        <v>5410</v>
      </c>
      <c r="B437" s="27">
        <v>614100</v>
      </c>
      <c r="C437" s="44" t="s">
        <v>458</v>
      </c>
      <c r="D437" s="30"/>
      <c r="E437" s="33">
        <f>SUM(F437:Q437)</f>
        <v>0</v>
      </c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</row>
    <row r="438" spans="1:17" ht="21">
      <c r="A438" s="17">
        <v>5411</v>
      </c>
      <c r="B438" s="49">
        <v>615000</v>
      </c>
      <c r="C438" s="50" t="s">
        <v>459</v>
      </c>
      <c r="D438" s="51">
        <f>SUM(D439)</f>
        <v>0</v>
      </c>
      <c r="E438" s="33">
        <f>SUM(F438:Q438)</f>
        <v>0</v>
      </c>
      <c r="F438" s="33">
        <f>SUM(F439)</f>
        <v>0</v>
      </c>
      <c r="G438" s="33">
        <f t="shared" ref="G438:Q438" si="134">SUM(G439)</f>
        <v>0</v>
      </c>
      <c r="H438" s="33">
        <f t="shared" si="134"/>
        <v>0</v>
      </c>
      <c r="I438" s="33">
        <f t="shared" si="134"/>
        <v>0</v>
      </c>
      <c r="J438" s="33">
        <f t="shared" si="134"/>
        <v>0</v>
      </c>
      <c r="K438" s="33">
        <f t="shared" si="134"/>
        <v>0</v>
      </c>
      <c r="L438" s="33">
        <f t="shared" si="134"/>
        <v>0</v>
      </c>
      <c r="M438" s="33">
        <f t="shared" si="134"/>
        <v>0</v>
      </c>
      <c r="N438" s="33">
        <f t="shared" si="134"/>
        <v>0</v>
      </c>
      <c r="O438" s="33">
        <f t="shared" si="134"/>
        <v>0</v>
      </c>
      <c r="P438" s="33">
        <f t="shared" si="134"/>
        <v>0</v>
      </c>
      <c r="Q438" s="33">
        <f t="shared" si="134"/>
        <v>0</v>
      </c>
    </row>
    <row r="439" spans="1:17" ht="21">
      <c r="A439" s="27">
        <v>5412</v>
      </c>
      <c r="B439" s="27">
        <v>615100</v>
      </c>
      <c r="C439" s="44" t="s">
        <v>460</v>
      </c>
      <c r="D439" s="30"/>
      <c r="E439" s="33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</row>
    <row r="440" spans="1:17" s="26" customFormat="1" ht="21">
      <c r="A440" s="17">
        <v>5413</v>
      </c>
      <c r="B440" s="22">
        <v>620000</v>
      </c>
      <c r="C440" s="34" t="s">
        <v>461</v>
      </c>
      <c r="D440" s="20">
        <f>SUM(D441,D451,D460)</f>
        <v>0</v>
      </c>
      <c r="E440" s="25">
        <f t="shared" si="125"/>
        <v>0</v>
      </c>
      <c r="F440" s="20">
        <f>SUM(F441,F451,F460)</f>
        <v>0</v>
      </c>
      <c r="G440" s="20">
        <f>SUM(G441,G451,G460)</f>
        <v>0</v>
      </c>
      <c r="H440" s="20">
        <f t="shared" ref="H440:Q440" si="135">SUM(H441,H451,H460)</f>
        <v>0</v>
      </c>
      <c r="I440" s="20">
        <f>SUM(I441,I451,I460)</f>
        <v>0</v>
      </c>
      <c r="J440" s="20">
        <f t="shared" si="135"/>
        <v>0</v>
      </c>
      <c r="K440" s="20">
        <f t="shared" si="135"/>
        <v>0</v>
      </c>
      <c r="L440" s="20">
        <f t="shared" si="135"/>
        <v>0</v>
      </c>
      <c r="M440" s="20">
        <f t="shared" si="135"/>
        <v>0</v>
      </c>
      <c r="N440" s="20">
        <f t="shared" si="135"/>
        <v>0</v>
      </c>
      <c r="O440" s="20">
        <f t="shared" si="135"/>
        <v>0</v>
      </c>
      <c r="P440" s="20">
        <f t="shared" si="135"/>
        <v>0</v>
      </c>
      <c r="Q440" s="20">
        <f t="shared" si="135"/>
        <v>0</v>
      </c>
    </row>
    <row r="441" spans="1:17" s="26" customFormat="1" ht="21">
      <c r="A441" s="17">
        <v>5414</v>
      </c>
      <c r="B441" s="22">
        <v>621000</v>
      </c>
      <c r="C441" s="34" t="s">
        <v>462</v>
      </c>
      <c r="D441" s="20">
        <f>SUM(D442:D450)</f>
        <v>0</v>
      </c>
      <c r="E441" s="25">
        <f t="shared" si="125"/>
        <v>0</v>
      </c>
      <c r="F441" s="20">
        <f>SUM(F442:F450)</f>
        <v>0</v>
      </c>
      <c r="G441" s="20">
        <f>SUM(G442:G450)</f>
        <v>0</v>
      </c>
      <c r="H441" s="20">
        <f t="shared" ref="H441:Q441" si="136">SUM(H442:H450)</f>
        <v>0</v>
      </c>
      <c r="I441" s="20">
        <f>SUM(I442:I450)</f>
        <v>0</v>
      </c>
      <c r="J441" s="20">
        <f t="shared" si="136"/>
        <v>0</v>
      </c>
      <c r="K441" s="20">
        <f t="shared" si="136"/>
        <v>0</v>
      </c>
      <c r="L441" s="20">
        <f t="shared" si="136"/>
        <v>0</v>
      </c>
      <c r="M441" s="20">
        <f t="shared" si="136"/>
        <v>0</v>
      </c>
      <c r="N441" s="20">
        <f t="shared" si="136"/>
        <v>0</v>
      </c>
      <c r="O441" s="20">
        <f t="shared" si="136"/>
        <v>0</v>
      </c>
      <c r="P441" s="20">
        <f t="shared" si="136"/>
        <v>0</v>
      </c>
      <c r="Q441" s="20">
        <f t="shared" si="136"/>
        <v>0</v>
      </c>
    </row>
    <row r="442" spans="1:17" ht="21">
      <c r="A442" s="27">
        <v>5415</v>
      </c>
      <c r="B442" s="27">
        <v>621100</v>
      </c>
      <c r="C442" s="44" t="s">
        <v>463</v>
      </c>
      <c r="D442" s="30"/>
      <c r="E442" s="25">
        <f t="shared" si="125"/>
        <v>0</v>
      </c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</row>
    <row r="443" spans="1:17">
      <c r="A443" s="27">
        <v>5416</v>
      </c>
      <c r="B443" s="27">
        <v>621200</v>
      </c>
      <c r="C443" s="44" t="s">
        <v>464</v>
      </c>
      <c r="D443" s="30"/>
      <c r="E443" s="25">
        <f t="shared" si="125"/>
        <v>0</v>
      </c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</row>
    <row r="444" spans="1:17" ht="21">
      <c r="A444" s="27">
        <v>5417</v>
      </c>
      <c r="B444" s="27">
        <v>621300</v>
      </c>
      <c r="C444" s="44" t="s">
        <v>465</v>
      </c>
      <c r="D444" s="30"/>
      <c r="E444" s="25">
        <f t="shared" si="125"/>
        <v>0</v>
      </c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</row>
    <row r="445" spans="1:17" ht="21">
      <c r="A445" s="27">
        <v>5418</v>
      </c>
      <c r="B445" s="27">
        <v>621400</v>
      </c>
      <c r="C445" s="44" t="s">
        <v>466</v>
      </c>
      <c r="D445" s="30"/>
      <c r="E445" s="25">
        <f t="shared" si="125"/>
        <v>0</v>
      </c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</row>
    <row r="446" spans="1:17" ht="21">
      <c r="A446" s="35">
        <v>5419</v>
      </c>
      <c r="B446" s="27">
        <v>621500</v>
      </c>
      <c r="C446" s="44" t="s">
        <v>467</v>
      </c>
      <c r="D446" s="30"/>
      <c r="E446" s="25">
        <f t="shared" si="125"/>
        <v>0</v>
      </c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</row>
    <row r="447" spans="1:17" ht="21">
      <c r="A447" s="35">
        <v>5420</v>
      </c>
      <c r="B447" s="27">
        <v>621600</v>
      </c>
      <c r="C447" s="44" t="s">
        <v>468</v>
      </c>
      <c r="D447" s="30"/>
      <c r="E447" s="25">
        <f t="shared" si="125"/>
        <v>0</v>
      </c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</row>
    <row r="448" spans="1:17">
      <c r="A448" s="27">
        <v>5421</v>
      </c>
      <c r="B448" s="27">
        <v>621700</v>
      </c>
      <c r="C448" s="44" t="s">
        <v>469</v>
      </c>
      <c r="D448" s="30"/>
      <c r="E448" s="25">
        <f t="shared" si="125"/>
        <v>0</v>
      </c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</row>
    <row r="449" spans="1:17" ht="21">
      <c r="A449" s="27">
        <v>5422</v>
      </c>
      <c r="B449" s="27">
        <v>621800</v>
      </c>
      <c r="C449" s="44" t="s">
        <v>470</v>
      </c>
      <c r="D449" s="30"/>
      <c r="E449" s="25">
        <f t="shared" si="125"/>
        <v>0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</row>
    <row r="450" spans="1:17">
      <c r="A450" s="27">
        <v>5423</v>
      </c>
      <c r="B450" s="27">
        <v>621900</v>
      </c>
      <c r="C450" s="44" t="s">
        <v>471</v>
      </c>
      <c r="D450" s="30"/>
      <c r="E450" s="25">
        <f t="shared" si="125"/>
        <v>0</v>
      </c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</row>
    <row r="451" spans="1:17" s="26" customFormat="1" ht="21">
      <c r="A451" s="17">
        <v>5424</v>
      </c>
      <c r="B451" s="22">
        <v>622000</v>
      </c>
      <c r="C451" s="34" t="s">
        <v>472</v>
      </c>
      <c r="D451" s="20">
        <f>SUM(D452:D459)</f>
        <v>0</v>
      </c>
      <c r="E451" s="25">
        <f t="shared" si="125"/>
        <v>0</v>
      </c>
      <c r="F451" s="20">
        <f>SUM(F452:F459)</f>
        <v>0</v>
      </c>
      <c r="G451" s="20">
        <f>SUM(G452:G459)</f>
        <v>0</v>
      </c>
      <c r="H451" s="20">
        <f t="shared" ref="H451:Q451" si="137">SUM(H452:H459)</f>
        <v>0</v>
      </c>
      <c r="I451" s="20">
        <f>SUM(I452:I459)</f>
        <v>0</v>
      </c>
      <c r="J451" s="20">
        <f t="shared" si="137"/>
        <v>0</v>
      </c>
      <c r="K451" s="20">
        <f t="shared" si="137"/>
        <v>0</v>
      </c>
      <c r="L451" s="20">
        <f t="shared" si="137"/>
        <v>0</v>
      </c>
      <c r="M451" s="20">
        <f t="shared" si="137"/>
        <v>0</v>
      </c>
      <c r="N451" s="20">
        <f t="shared" si="137"/>
        <v>0</v>
      </c>
      <c r="O451" s="20">
        <f t="shared" si="137"/>
        <v>0</v>
      </c>
      <c r="P451" s="20">
        <f t="shared" si="137"/>
        <v>0</v>
      </c>
      <c r="Q451" s="20">
        <f t="shared" si="137"/>
        <v>0</v>
      </c>
    </row>
    <row r="452" spans="1:17" ht="21">
      <c r="A452" s="27">
        <v>5425</v>
      </c>
      <c r="B452" s="27">
        <v>622100</v>
      </c>
      <c r="C452" s="44" t="s">
        <v>473</v>
      </c>
      <c r="D452" s="30"/>
      <c r="E452" s="25">
        <f t="shared" si="125"/>
        <v>0</v>
      </c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</row>
    <row r="453" spans="1:17" ht="16.5" customHeight="1">
      <c r="A453" s="27">
        <v>5426</v>
      </c>
      <c r="B453" s="27">
        <v>622200</v>
      </c>
      <c r="C453" s="44" t="s">
        <v>474</v>
      </c>
      <c r="D453" s="30"/>
      <c r="E453" s="25">
        <f t="shared" si="125"/>
        <v>0</v>
      </c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</row>
    <row r="454" spans="1:17" ht="16.5" customHeight="1">
      <c r="A454" s="27">
        <v>5427</v>
      </c>
      <c r="B454" s="27">
        <v>622300</v>
      </c>
      <c r="C454" s="44" t="s">
        <v>475</v>
      </c>
      <c r="D454" s="30"/>
      <c r="E454" s="25">
        <f t="shared" si="125"/>
        <v>0</v>
      </c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</row>
    <row r="455" spans="1:17" ht="16.5" customHeight="1">
      <c r="A455" s="27">
        <v>5428</v>
      </c>
      <c r="B455" s="27">
        <v>622400</v>
      </c>
      <c r="C455" s="44" t="s">
        <v>476</v>
      </c>
      <c r="D455" s="30"/>
      <c r="E455" s="25">
        <f t="shared" si="125"/>
        <v>0</v>
      </c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</row>
    <row r="456" spans="1:17" ht="21">
      <c r="A456" s="35">
        <v>5429</v>
      </c>
      <c r="B456" s="27">
        <v>622500</v>
      </c>
      <c r="C456" s="44" t="s">
        <v>477</v>
      </c>
      <c r="D456" s="30"/>
      <c r="E456" s="25">
        <f t="shared" si="125"/>
        <v>0</v>
      </c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</row>
    <row r="457" spans="1:17">
      <c r="A457" s="35">
        <v>5430</v>
      </c>
      <c r="B457" s="27">
        <v>622600</v>
      </c>
      <c r="C457" s="44" t="s">
        <v>478</v>
      </c>
      <c r="D457" s="30"/>
      <c r="E457" s="25">
        <f t="shared" si="125"/>
        <v>0</v>
      </c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</row>
    <row r="458" spans="1:17">
      <c r="A458" s="35">
        <v>5431</v>
      </c>
      <c r="B458" s="27">
        <v>622700</v>
      </c>
      <c r="C458" s="44" t="s">
        <v>479</v>
      </c>
      <c r="D458" s="30"/>
      <c r="E458" s="25">
        <f t="shared" si="125"/>
        <v>0</v>
      </c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</row>
    <row r="459" spans="1:17">
      <c r="A459" s="35">
        <v>5432</v>
      </c>
      <c r="B459" s="27">
        <v>622800</v>
      </c>
      <c r="C459" s="44" t="s">
        <v>480</v>
      </c>
      <c r="D459" s="30"/>
      <c r="E459" s="25">
        <f t="shared" si="125"/>
        <v>0</v>
      </c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</row>
    <row r="460" spans="1:17" ht="42">
      <c r="A460" s="17">
        <v>5433</v>
      </c>
      <c r="B460" s="17">
        <v>623000</v>
      </c>
      <c r="C460" s="19" t="s">
        <v>481</v>
      </c>
      <c r="D460" s="33">
        <f>SUM(D461)</f>
        <v>0</v>
      </c>
      <c r="E460" s="33">
        <f>SUM(F460:Q460)</f>
        <v>0</v>
      </c>
      <c r="F460" s="33">
        <f>SUM(F461)</f>
        <v>0</v>
      </c>
      <c r="G460" s="33">
        <f>SUM(G461)</f>
        <v>0</v>
      </c>
      <c r="H460" s="33">
        <f t="shared" ref="H460:Q460" si="138">SUM(H461)</f>
        <v>0</v>
      </c>
      <c r="I460" s="33">
        <f t="shared" si="138"/>
        <v>0</v>
      </c>
      <c r="J460" s="33">
        <f t="shared" si="138"/>
        <v>0</v>
      </c>
      <c r="K460" s="33">
        <f t="shared" si="138"/>
        <v>0</v>
      </c>
      <c r="L460" s="33">
        <f t="shared" si="138"/>
        <v>0</v>
      </c>
      <c r="M460" s="33">
        <f t="shared" si="138"/>
        <v>0</v>
      </c>
      <c r="N460" s="33">
        <f t="shared" si="138"/>
        <v>0</v>
      </c>
      <c r="O460" s="33">
        <f t="shared" si="138"/>
        <v>0</v>
      </c>
      <c r="P460" s="33">
        <f t="shared" si="138"/>
        <v>0</v>
      </c>
      <c r="Q460" s="33">
        <f t="shared" si="138"/>
        <v>0</v>
      </c>
    </row>
    <row r="461" spans="1:17" ht="31.5">
      <c r="A461" s="35">
        <v>5434</v>
      </c>
      <c r="B461" s="27">
        <v>623100</v>
      </c>
      <c r="C461" s="44" t="s">
        <v>482</v>
      </c>
      <c r="D461" s="30"/>
      <c r="E461" s="33">
        <f>SUM(F461:Q461)</f>
        <v>0</v>
      </c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</row>
    <row r="462" spans="1:17" s="26" customFormat="1" ht="21">
      <c r="A462" s="17">
        <v>5435</v>
      </c>
      <c r="B462" s="22"/>
      <c r="C462" s="34" t="s">
        <v>483</v>
      </c>
      <c r="D462" s="20">
        <f>SUM(D199,D414)</f>
        <v>188550</v>
      </c>
      <c r="E462" s="25">
        <f t="shared" si="125"/>
        <v>183220</v>
      </c>
      <c r="F462" s="20">
        <f t="shared" ref="F462:Q462" si="139">SUM(F199,F414)</f>
        <v>70281</v>
      </c>
      <c r="G462" s="20">
        <f>SUM(G199,G414)</f>
        <v>0</v>
      </c>
      <c r="H462" s="20">
        <f t="shared" si="139"/>
        <v>0</v>
      </c>
      <c r="I462" s="20">
        <f>SUM(I199,I414)</f>
        <v>36932</v>
      </c>
      <c r="J462" s="20">
        <f t="shared" si="139"/>
        <v>0</v>
      </c>
      <c r="K462" s="20">
        <f t="shared" si="139"/>
        <v>0</v>
      </c>
      <c r="L462" s="20">
        <f t="shared" si="139"/>
        <v>75757</v>
      </c>
      <c r="M462" s="20">
        <f t="shared" si="139"/>
        <v>0</v>
      </c>
      <c r="N462" s="20">
        <f t="shared" si="139"/>
        <v>0</v>
      </c>
      <c r="O462" s="20">
        <f t="shared" si="139"/>
        <v>0</v>
      </c>
      <c r="P462" s="20">
        <f t="shared" si="139"/>
        <v>0</v>
      </c>
      <c r="Q462" s="20">
        <f t="shared" si="139"/>
        <v>250</v>
      </c>
    </row>
    <row r="463" spans="1:17" s="26" customFormat="1">
      <c r="A463" s="37"/>
      <c r="B463" s="37"/>
      <c r="C463" s="52"/>
      <c r="D463" s="53"/>
      <c r="E463" s="54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</row>
    <row r="464" spans="1:17">
      <c r="A464" s="37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</row>
    <row r="465" spans="1:17">
      <c r="A465" s="43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</row>
    <row r="466" spans="1:17">
      <c r="A466" s="43" t="s">
        <v>484</v>
      </c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</row>
    <row r="467" spans="1:17" ht="12.75" customHeight="1">
      <c r="A467" s="75" t="s">
        <v>5</v>
      </c>
      <c r="B467" s="78" t="s">
        <v>6</v>
      </c>
      <c r="C467" s="75" t="s">
        <v>7</v>
      </c>
      <c r="D467" s="75" t="s">
        <v>485</v>
      </c>
      <c r="E467" s="89" t="s">
        <v>486</v>
      </c>
      <c r="F467" s="89"/>
      <c r="G467" s="89"/>
      <c r="H467" s="89"/>
      <c r="I467" s="89"/>
      <c r="J467" s="89"/>
      <c r="K467" s="89"/>
      <c r="L467" s="89"/>
      <c r="M467" s="89"/>
      <c r="N467" s="89"/>
      <c r="O467" s="89"/>
      <c r="P467" s="89"/>
      <c r="Q467" s="89"/>
    </row>
    <row r="468" spans="1:17" ht="17.25" customHeight="1">
      <c r="A468" s="76"/>
      <c r="B468" s="79"/>
      <c r="C468" s="76"/>
      <c r="D468" s="76"/>
      <c r="E468" s="75" t="s">
        <v>10</v>
      </c>
      <c r="F468" s="92" t="s">
        <v>11</v>
      </c>
      <c r="G468" s="93"/>
      <c r="H468" s="93"/>
      <c r="I468" s="93"/>
      <c r="J468" s="93"/>
      <c r="K468" s="93"/>
      <c r="L468" s="93"/>
      <c r="M468" s="94"/>
      <c r="N468" s="92" t="s">
        <v>12</v>
      </c>
      <c r="O468" s="94"/>
      <c r="P468" s="92" t="s">
        <v>13</v>
      </c>
      <c r="Q468" s="94"/>
    </row>
    <row r="469" spans="1:17">
      <c r="A469" s="76"/>
      <c r="B469" s="79"/>
      <c r="C469" s="76"/>
      <c r="D469" s="76"/>
      <c r="E469" s="76"/>
      <c r="F469" s="92" t="s">
        <v>14</v>
      </c>
      <c r="G469" s="93"/>
      <c r="H469" s="93"/>
      <c r="I469" s="93"/>
      <c r="J469" s="94"/>
      <c r="K469" s="75" t="s">
        <v>15</v>
      </c>
      <c r="L469" s="75" t="s">
        <v>487</v>
      </c>
      <c r="M469" s="75" t="s">
        <v>17</v>
      </c>
      <c r="N469" s="90" t="s">
        <v>18</v>
      </c>
      <c r="O469" s="90" t="s">
        <v>19</v>
      </c>
      <c r="P469" s="75" t="s">
        <v>20</v>
      </c>
      <c r="Q469" s="75" t="s">
        <v>13</v>
      </c>
    </row>
    <row r="470" spans="1:17" ht="63">
      <c r="A470" s="77"/>
      <c r="B470" s="80"/>
      <c r="C470" s="77"/>
      <c r="D470" s="77"/>
      <c r="E470" s="77"/>
      <c r="F470" s="12" t="s">
        <v>21</v>
      </c>
      <c r="G470" s="13" t="s">
        <v>22</v>
      </c>
      <c r="H470" s="14" t="s">
        <v>23</v>
      </c>
      <c r="I470" s="14" t="s">
        <v>503</v>
      </c>
      <c r="J470" s="14" t="s">
        <v>24</v>
      </c>
      <c r="K470" s="77"/>
      <c r="L470" s="77"/>
      <c r="M470" s="77"/>
      <c r="N470" s="91"/>
      <c r="O470" s="91"/>
      <c r="P470" s="77"/>
      <c r="Q470" s="77"/>
    </row>
    <row r="471" spans="1:17" ht="15.75" customHeight="1">
      <c r="A471" s="15">
        <v>1</v>
      </c>
      <c r="B471" s="16">
        <v>2</v>
      </c>
      <c r="C471" s="12">
        <v>3</v>
      </c>
      <c r="D471" s="12">
        <v>4</v>
      </c>
      <c r="E471" s="12">
        <v>5</v>
      </c>
      <c r="F471" s="12">
        <v>6</v>
      </c>
      <c r="G471" s="12">
        <v>7</v>
      </c>
      <c r="H471" s="12">
        <v>8</v>
      </c>
      <c r="I471" s="12">
        <v>9</v>
      </c>
      <c r="J471" s="12">
        <v>10</v>
      </c>
      <c r="K471" s="12">
        <v>11</v>
      </c>
      <c r="L471" s="12">
        <v>12</v>
      </c>
      <c r="M471" s="12">
        <v>13</v>
      </c>
      <c r="N471" s="12">
        <v>14</v>
      </c>
      <c r="O471" s="12">
        <v>15</v>
      </c>
      <c r="P471" s="12">
        <v>16</v>
      </c>
      <c r="Q471" s="12">
        <v>17</v>
      </c>
    </row>
    <row r="472" spans="1:17" s="26" customFormat="1" ht="32.25" customHeight="1">
      <c r="A472" s="17">
        <v>5436</v>
      </c>
      <c r="B472" s="34"/>
      <c r="C472" s="34" t="s">
        <v>488</v>
      </c>
      <c r="D472" s="56">
        <f>SUM(D19)</f>
        <v>188400</v>
      </c>
      <c r="E472" s="56">
        <f>SUM(F472:Q472)</f>
        <v>183103</v>
      </c>
      <c r="F472" s="56">
        <f t="shared" ref="F472:Q472" si="140">SUM(F19)</f>
        <v>70281</v>
      </c>
      <c r="G472" s="56">
        <f>SUM(G19)</f>
        <v>0</v>
      </c>
      <c r="H472" s="56">
        <f t="shared" si="140"/>
        <v>0</v>
      </c>
      <c r="I472" s="56">
        <f>SUM(I19)</f>
        <v>36932</v>
      </c>
      <c r="J472" s="56">
        <f t="shared" si="140"/>
        <v>0</v>
      </c>
      <c r="K472" s="56">
        <f t="shared" si="140"/>
        <v>0</v>
      </c>
      <c r="L472" s="56">
        <f t="shared" si="140"/>
        <v>75641</v>
      </c>
      <c r="M472" s="56">
        <f t="shared" si="140"/>
        <v>0</v>
      </c>
      <c r="N472" s="56">
        <f t="shared" si="140"/>
        <v>0</v>
      </c>
      <c r="O472" s="56">
        <f t="shared" si="140"/>
        <v>0</v>
      </c>
      <c r="P472" s="56">
        <f t="shared" si="140"/>
        <v>0</v>
      </c>
      <c r="Q472" s="56">
        <f t="shared" si="140"/>
        <v>249</v>
      </c>
    </row>
    <row r="473" spans="1:17" s="26" customFormat="1" ht="27" customHeight="1">
      <c r="A473" s="17">
        <v>5437</v>
      </c>
      <c r="B473" s="34"/>
      <c r="C473" s="34" t="s">
        <v>489</v>
      </c>
      <c r="D473" s="56">
        <f>SUM(D199)</f>
        <v>188550</v>
      </c>
      <c r="E473" s="56">
        <f>SUM(F473:Q473)</f>
        <v>183220</v>
      </c>
      <c r="F473" s="56">
        <f>SUM(F199)</f>
        <v>70281</v>
      </c>
      <c r="G473" s="56">
        <f>SUM(G199)</f>
        <v>0</v>
      </c>
      <c r="H473" s="56">
        <f t="shared" ref="H473:Q473" si="141">SUM(H199)</f>
        <v>0</v>
      </c>
      <c r="I473" s="56">
        <f>SUM(I199)</f>
        <v>36932</v>
      </c>
      <c r="J473" s="56">
        <f t="shared" si="141"/>
        <v>0</v>
      </c>
      <c r="K473" s="56">
        <f t="shared" si="141"/>
        <v>0</v>
      </c>
      <c r="L473" s="56">
        <f t="shared" si="141"/>
        <v>75757</v>
      </c>
      <c r="M473" s="56">
        <f t="shared" si="141"/>
        <v>0</v>
      </c>
      <c r="N473" s="56">
        <f t="shared" si="141"/>
        <v>0</v>
      </c>
      <c r="O473" s="56">
        <f t="shared" si="141"/>
        <v>0</v>
      </c>
      <c r="P473" s="56">
        <f t="shared" si="141"/>
        <v>0</v>
      </c>
      <c r="Q473" s="56">
        <f t="shared" si="141"/>
        <v>250</v>
      </c>
    </row>
    <row r="474" spans="1:17" ht="24" customHeight="1">
      <c r="A474" s="35">
        <v>5438</v>
      </c>
      <c r="B474" s="44"/>
      <c r="C474" s="44" t="s">
        <v>490</v>
      </c>
      <c r="D474" s="56">
        <f>IF(D472-D473&gt;0,D472-D473,0)</f>
        <v>0</v>
      </c>
      <c r="E474" s="56">
        <f>IF(E472-E473&gt;0,E472-E473,0)</f>
        <v>0</v>
      </c>
      <c r="F474" s="56">
        <f>IF(F472-F473&gt;0,F472-F473,0)</f>
        <v>0</v>
      </c>
      <c r="G474" s="56">
        <f>IF(G472-G473&gt;0,G472-G473,0)</f>
        <v>0</v>
      </c>
      <c r="H474" s="56">
        <f t="shared" ref="H474:Q474" si="142">IF(H472-H473&gt;0,H472-H473,0)</f>
        <v>0</v>
      </c>
      <c r="I474" s="56">
        <f>IF(I472-I473&gt;0,I472-I473,0)</f>
        <v>0</v>
      </c>
      <c r="J474" s="56">
        <f t="shared" si="142"/>
        <v>0</v>
      </c>
      <c r="K474" s="56">
        <f t="shared" si="142"/>
        <v>0</v>
      </c>
      <c r="L474" s="56">
        <f t="shared" si="142"/>
        <v>0</v>
      </c>
      <c r="M474" s="56">
        <f t="shared" si="142"/>
        <v>0</v>
      </c>
      <c r="N474" s="56">
        <f t="shared" si="142"/>
        <v>0</v>
      </c>
      <c r="O474" s="56">
        <f t="shared" si="142"/>
        <v>0</v>
      </c>
      <c r="P474" s="56">
        <f t="shared" si="142"/>
        <v>0</v>
      </c>
      <c r="Q474" s="56">
        <f t="shared" si="142"/>
        <v>0</v>
      </c>
    </row>
    <row r="475" spans="1:17" ht="25.5" customHeight="1">
      <c r="A475" s="35">
        <v>5439</v>
      </c>
      <c r="B475" s="44"/>
      <c r="C475" s="44" t="s">
        <v>491</v>
      </c>
      <c r="D475" s="56">
        <f>IF(D473-D472&gt;0,D473-D472,0)</f>
        <v>150</v>
      </c>
      <c r="E475" s="56">
        <f>IF(E473-E472&gt;0,E473-E472,0)</f>
        <v>117</v>
      </c>
      <c r="F475" s="56">
        <f>IF(F473-F472&gt;0,F473-F472,0)</f>
        <v>0</v>
      </c>
      <c r="G475" s="56">
        <f>IF(G473-G472&gt;0,G473-G472,0)</f>
        <v>0</v>
      </c>
      <c r="H475" s="56">
        <f t="shared" ref="H475:Q475" si="143">IF(H473-H472&gt;0,H473-H472,0)</f>
        <v>0</v>
      </c>
      <c r="I475" s="56">
        <f>IF(I473-I472&gt;0,I473-I472,0)</f>
        <v>0</v>
      </c>
      <c r="J475" s="56">
        <f t="shared" si="143"/>
        <v>0</v>
      </c>
      <c r="K475" s="56">
        <f t="shared" si="143"/>
        <v>0</v>
      </c>
      <c r="L475" s="56">
        <f t="shared" si="143"/>
        <v>116</v>
      </c>
      <c r="M475" s="56">
        <f t="shared" si="143"/>
        <v>0</v>
      </c>
      <c r="N475" s="56">
        <f t="shared" si="143"/>
        <v>0</v>
      </c>
      <c r="O475" s="56">
        <f t="shared" si="143"/>
        <v>0</v>
      </c>
      <c r="P475" s="56">
        <f t="shared" si="143"/>
        <v>0</v>
      </c>
      <c r="Q475" s="56">
        <f t="shared" si="143"/>
        <v>1</v>
      </c>
    </row>
    <row r="476" spans="1:17" s="26" customFormat="1" ht="31.5" customHeight="1">
      <c r="A476" s="22">
        <v>5440</v>
      </c>
      <c r="B476" s="34">
        <v>900000</v>
      </c>
      <c r="C476" s="34" t="s">
        <v>492</v>
      </c>
      <c r="D476" s="56">
        <f>SUM(D149)</f>
        <v>0</v>
      </c>
      <c r="E476" s="56">
        <f>SUM(F476:Q476)</f>
        <v>0</v>
      </c>
      <c r="F476" s="56">
        <f t="shared" ref="F476:Q476" si="144">SUM(F149)</f>
        <v>0</v>
      </c>
      <c r="G476" s="56">
        <f>SUM(G149)</f>
        <v>0</v>
      </c>
      <c r="H476" s="56">
        <f t="shared" si="144"/>
        <v>0</v>
      </c>
      <c r="I476" s="56">
        <f>SUM(I149)</f>
        <v>0</v>
      </c>
      <c r="J476" s="56">
        <f t="shared" si="144"/>
        <v>0</v>
      </c>
      <c r="K476" s="56">
        <f t="shared" si="144"/>
        <v>0</v>
      </c>
      <c r="L476" s="56">
        <f t="shared" si="144"/>
        <v>0</v>
      </c>
      <c r="M476" s="56">
        <f t="shared" si="144"/>
        <v>0</v>
      </c>
      <c r="N476" s="56">
        <f t="shared" si="144"/>
        <v>0</v>
      </c>
      <c r="O476" s="56">
        <f t="shared" si="144"/>
        <v>0</v>
      </c>
      <c r="P476" s="56">
        <f t="shared" si="144"/>
        <v>0</v>
      </c>
      <c r="Q476" s="56">
        <f t="shared" si="144"/>
        <v>0</v>
      </c>
    </row>
    <row r="477" spans="1:17" s="26" customFormat="1" ht="33" customHeight="1">
      <c r="A477" s="22">
        <v>5441</v>
      </c>
      <c r="B477" s="34">
        <v>600000</v>
      </c>
      <c r="C477" s="34" t="s">
        <v>493</v>
      </c>
      <c r="D477" s="56">
        <f>SUM(D414)</f>
        <v>0</v>
      </c>
      <c r="E477" s="56">
        <f>SUM(F477:Q477)</f>
        <v>0</v>
      </c>
      <c r="F477" s="56">
        <f t="shared" ref="F477:Q477" si="145">SUM(F414)</f>
        <v>0</v>
      </c>
      <c r="G477" s="56">
        <f>SUM(G414)</f>
        <v>0</v>
      </c>
      <c r="H477" s="56">
        <f t="shared" si="145"/>
        <v>0</v>
      </c>
      <c r="I477" s="56">
        <f>SUM(I414)</f>
        <v>0</v>
      </c>
      <c r="J477" s="56">
        <f t="shared" si="145"/>
        <v>0</v>
      </c>
      <c r="K477" s="56">
        <f t="shared" si="145"/>
        <v>0</v>
      </c>
      <c r="L477" s="56">
        <f t="shared" si="145"/>
        <v>0</v>
      </c>
      <c r="M477" s="56">
        <f t="shared" si="145"/>
        <v>0</v>
      </c>
      <c r="N477" s="56">
        <f t="shared" si="145"/>
        <v>0</v>
      </c>
      <c r="O477" s="56">
        <f t="shared" si="145"/>
        <v>0</v>
      </c>
      <c r="P477" s="56">
        <f t="shared" si="145"/>
        <v>0</v>
      </c>
      <c r="Q477" s="56">
        <f t="shared" si="145"/>
        <v>0</v>
      </c>
    </row>
    <row r="478" spans="1:17" s="26" customFormat="1" ht="17.25" customHeight="1">
      <c r="A478" s="57">
        <v>5442</v>
      </c>
      <c r="B478" s="34"/>
      <c r="C478" s="34" t="s">
        <v>494</v>
      </c>
      <c r="D478" s="56">
        <f>IF(D476-D477&gt;0,D476-D477,0)</f>
        <v>0</v>
      </c>
      <c r="E478" s="56">
        <f>IF(E476-E477&gt;0,E476-E477,0)</f>
        <v>0</v>
      </c>
      <c r="F478" s="56">
        <f>IF(F476-F477&gt;0,F476-F477,0)</f>
        <v>0</v>
      </c>
      <c r="G478" s="56">
        <f>IF(G476-G477&gt;0,G476-G477,0)</f>
        <v>0</v>
      </c>
      <c r="H478" s="56">
        <f t="shared" ref="H478:Q478" si="146">IF(H476-H477&gt;0,H476-H477,0)</f>
        <v>0</v>
      </c>
      <c r="I478" s="56">
        <f>IF(I476-I477&gt;0,I476-I477,0)</f>
        <v>0</v>
      </c>
      <c r="J478" s="56">
        <f t="shared" si="146"/>
        <v>0</v>
      </c>
      <c r="K478" s="56">
        <f t="shared" si="146"/>
        <v>0</v>
      </c>
      <c r="L478" s="56">
        <f t="shared" si="146"/>
        <v>0</v>
      </c>
      <c r="M478" s="56">
        <f t="shared" si="146"/>
        <v>0</v>
      </c>
      <c r="N478" s="56">
        <f t="shared" si="146"/>
        <v>0</v>
      </c>
      <c r="O478" s="56">
        <f t="shared" si="146"/>
        <v>0</v>
      </c>
      <c r="P478" s="56">
        <f t="shared" si="146"/>
        <v>0</v>
      </c>
      <c r="Q478" s="56">
        <f t="shared" si="146"/>
        <v>0</v>
      </c>
    </row>
    <row r="479" spans="1:17" s="26" customFormat="1" ht="17.25" customHeight="1">
      <c r="A479" s="57">
        <v>5443</v>
      </c>
      <c r="B479" s="34"/>
      <c r="C479" s="34" t="s">
        <v>495</v>
      </c>
      <c r="D479" s="56">
        <f>IF(D477-D476&gt;0,D477-D476,0)</f>
        <v>0</v>
      </c>
      <c r="E479" s="56">
        <f>IF(E477-E476&gt;0,E477-E476,0)</f>
        <v>0</v>
      </c>
      <c r="F479" s="56">
        <f>IF(F477-F476&gt;0,F477-F476,0)</f>
        <v>0</v>
      </c>
      <c r="G479" s="56">
        <f>IF(G477-G476&gt;0,G477-G476,0)</f>
        <v>0</v>
      </c>
      <c r="H479" s="56">
        <f t="shared" ref="H479:Q479" si="147">IF(H477-H476&gt;0,H477-H476,0)</f>
        <v>0</v>
      </c>
      <c r="I479" s="56">
        <f>IF(I477-I476&gt;0,I477-I476,0)</f>
        <v>0</v>
      </c>
      <c r="J479" s="56">
        <f t="shared" si="147"/>
        <v>0</v>
      </c>
      <c r="K479" s="56">
        <f t="shared" si="147"/>
        <v>0</v>
      </c>
      <c r="L479" s="56">
        <f t="shared" si="147"/>
        <v>0</v>
      </c>
      <c r="M479" s="56">
        <f t="shared" si="147"/>
        <v>0</v>
      </c>
      <c r="N479" s="56">
        <f t="shared" si="147"/>
        <v>0</v>
      </c>
      <c r="O479" s="56">
        <f t="shared" si="147"/>
        <v>0</v>
      </c>
      <c r="P479" s="56">
        <f t="shared" si="147"/>
        <v>0</v>
      </c>
      <c r="Q479" s="56">
        <f t="shared" si="147"/>
        <v>0</v>
      </c>
    </row>
    <row r="480" spans="1:17" ht="21">
      <c r="A480" s="57">
        <v>5444</v>
      </c>
      <c r="B480" s="58"/>
      <c r="C480" s="59" t="s">
        <v>496</v>
      </c>
      <c r="D480" s="60">
        <f>+D474+D478-D475-D479</f>
        <v>-150</v>
      </c>
      <c r="E480" s="60">
        <f t="shared" ref="E480:Q480" si="148">+E474+E478-E475-E479</f>
        <v>-117</v>
      </c>
      <c r="F480" s="60">
        <f t="shared" si="148"/>
        <v>0</v>
      </c>
      <c r="G480" s="60">
        <f t="shared" si="148"/>
        <v>0</v>
      </c>
      <c r="H480" s="60">
        <f t="shared" si="148"/>
        <v>0</v>
      </c>
      <c r="I480" s="60">
        <f>+I474+I478-I475-I479</f>
        <v>0</v>
      </c>
      <c r="J480" s="60">
        <f t="shared" si="148"/>
        <v>0</v>
      </c>
      <c r="K480" s="60">
        <f t="shared" si="148"/>
        <v>0</v>
      </c>
      <c r="L480" s="60">
        <f t="shared" si="148"/>
        <v>-116</v>
      </c>
      <c r="M480" s="60">
        <f t="shared" si="148"/>
        <v>0</v>
      </c>
      <c r="N480" s="60">
        <f t="shared" si="148"/>
        <v>0</v>
      </c>
      <c r="O480" s="60">
        <f t="shared" si="148"/>
        <v>0</v>
      </c>
      <c r="P480" s="60">
        <f t="shared" si="148"/>
        <v>0</v>
      </c>
      <c r="Q480" s="60">
        <f t="shared" si="148"/>
        <v>-1</v>
      </c>
    </row>
    <row r="481" spans="1:17" ht="21">
      <c r="A481" s="57">
        <v>5445</v>
      </c>
      <c r="B481" s="58"/>
      <c r="C481" s="59" t="s">
        <v>497</v>
      </c>
      <c r="D481" s="60">
        <f t="shared" ref="D481:Q481" si="149">+D475+D479-D474-D478</f>
        <v>150</v>
      </c>
      <c r="E481" s="60">
        <f t="shared" si="149"/>
        <v>117</v>
      </c>
      <c r="F481" s="60">
        <f t="shared" si="149"/>
        <v>0</v>
      </c>
      <c r="G481" s="60">
        <f>+G475+G479-G474-G478</f>
        <v>0</v>
      </c>
      <c r="H481" s="60">
        <f t="shared" si="149"/>
        <v>0</v>
      </c>
      <c r="I481" s="60">
        <f>+I475+I479-I474-I478</f>
        <v>0</v>
      </c>
      <c r="J481" s="60">
        <f t="shared" si="149"/>
        <v>0</v>
      </c>
      <c r="K481" s="60">
        <f t="shared" si="149"/>
        <v>0</v>
      </c>
      <c r="L481" s="60">
        <f t="shared" si="149"/>
        <v>116</v>
      </c>
      <c r="M481" s="60">
        <f t="shared" si="149"/>
        <v>0</v>
      </c>
      <c r="N481" s="60">
        <f t="shared" si="149"/>
        <v>0</v>
      </c>
      <c r="O481" s="60">
        <f t="shared" si="149"/>
        <v>0</v>
      </c>
      <c r="P481" s="60">
        <f t="shared" si="149"/>
        <v>0</v>
      </c>
      <c r="Q481" s="60">
        <f t="shared" si="149"/>
        <v>1</v>
      </c>
    </row>
    <row r="482" spans="1:17">
      <c r="A482" s="61"/>
      <c r="B482" s="62"/>
      <c r="C482" s="62"/>
      <c r="D482" s="62"/>
      <c r="E482" s="62"/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</row>
    <row r="483" spans="1:17">
      <c r="A483" s="61"/>
      <c r="B483" s="62"/>
      <c r="C483" s="62"/>
      <c r="D483" s="62"/>
      <c r="E483" s="62"/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</row>
    <row r="484" spans="1:17">
      <c r="A484" s="61"/>
      <c r="B484" s="62"/>
      <c r="C484" s="62"/>
      <c r="D484" s="62"/>
      <c r="E484" s="62"/>
      <c r="F484" s="62"/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</row>
    <row r="485" spans="1:17">
      <c r="A485" s="61"/>
      <c r="B485" s="63"/>
      <c r="C485" s="63"/>
      <c r="D485" s="95" t="s">
        <v>498</v>
      </c>
      <c r="E485" s="95"/>
      <c r="F485" s="95"/>
      <c r="G485" s="64"/>
      <c r="H485" s="65"/>
      <c r="I485" s="65"/>
      <c r="J485" s="65"/>
      <c r="K485" s="66"/>
      <c r="L485" s="67"/>
      <c r="M485" s="67"/>
      <c r="N485" s="95" t="s">
        <v>499</v>
      </c>
      <c r="O485" s="95"/>
      <c r="P485" s="95"/>
      <c r="Q485" s="95"/>
    </row>
    <row r="486" spans="1:17">
      <c r="A486" s="63"/>
      <c r="B486" s="68"/>
      <c r="D486" s="95" t="s">
        <v>500</v>
      </c>
      <c r="E486" s="95"/>
      <c r="F486" s="95"/>
      <c r="G486" s="64"/>
      <c r="H486" s="65"/>
      <c r="I486" s="65"/>
      <c r="J486" s="65"/>
      <c r="K486" s="66"/>
      <c r="L486" s="66"/>
      <c r="M486" s="66"/>
      <c r="N486" s="66"/>
      <c r="O486" s="66"/>
      <c r="P486" s="66"/>
      <c r="Q486" s="65"/>
    </row>
    <row r="487" spans="1:17">
      <c r="A487" s="69" t="s">
        <v>511</v>
      </c>
      <c r="B487" s="68"/>
      <c r="C487" s="70"/>
      <c r="D487" s="64"/>
      <c r="E487" s="64"/>
      <c r="F487" s="64"/>
      <c r="G487" s="64"/>
      <c r="H487" s="65"/>
      <c r="I487" s="65"/>
      <c r="J487" s="65"/>
      <c r="K487" s="66"/>
      <c r="L487" s="66"/>
      <c r="M487" s="66"/>
      <c r="N487" s="66"/>
      <c r="O487" s="66"/>
      <c r="P487" s="66"/>
      <c r="Q487" s="65"/>
    </row>
    <row r="488" spans="1:17">
      <c r="A488" s="65"/>
      <c r="B488" s="41"/>
      <c r="C488" s="41"/>
      <c r="D488" s="96" t="s">
        <v>501</v>
      </c>
      <c r="E488" s="96"/>
      <c r="F488" s="96"/>
      <c r="G488" s="71"/>
      <c r="H488" s="41"/>
      <c r="I488" s="41"/>
      <c r="J488" s="41"/>
      <c r="K488" s="62"/>
      <c r="L488" s="62"/>
      <c r="M488" s="62"/>
      <c r="N488" s="97" t="s">
        <v>502</v>
      </c>
      <c r="O488" s="97"/>
      <c r="P488" s="97"/>
      <c r="Q488" s="97"/>
    </row>
    <row r="489" spans="1:17">
      <c r="A489" s="41"/>
      <c r="B489" s="41"/>
      <c r="C489" s="41"/>
      <c r="H489" s="41"/>
      <c r="I489" s="41"/>
      <c r="J489" s="41"/>
      <c r="K489" s="62"/>
      <c r="L489" s="62"/>
      <c r="M489" s="62"/>
      <c r="N489" s="62"/>
      <c r="O489" s="62"/>
      <c r="P489" s="62"/>
      <c r="Q489" s="41"/>
    </row>
    <row r="490" spans="1:17">
      <c r="A490" s="41"/>
      <c r="B490" s="72"/>
      <c r="C490" s="72"/>
      <c r="D490" s="72"/>
      <c r="E490" s="72"/>
      <c r="F490" s="72"/>
      <c r="G490" s="72"/>
      <c r="H490" s="72"/>
      <c r="I490" s="72"/>
      <c r="J490" s="72"/>
      <c r="K490" s="72"/>
    </row>
    <row r="491" spans="1:17">
      <c r="A491" s="72"/>
      <c r="B491"/>
    </row>
    <row r="492" spans="1:17" ht="15.75">
      <c r="A492" s="73"/>
      <c r="B492"/>
    </row>
    <row r="493" spans="1:17" ht="15.75">
      <c r="A493" s="73"/>
    </row>
  </sheetData>
  <sheetProtection password="D87A" sheet="1" objects="1" scenarios="1"/>
  <mergeCells count="66">
    <mergeCell ref="D486:F486"/>
    <mergeCell ref="D488:F488"/>
    <mergeCell ref="N488:Q488"/>
    <mergeCell ref="P468:Q468"/>
    <mergeCell ref="F469:J469"/>
    <mergeCell ref="K469:K470"/>
    <mergeCell ref="L469:L470"/>
    <mergeCell ref="M469:M470"/>
    <mergeCell ref="P469:P470"/>
    <mergeCell ref="Q469:Q470"/>
    <mergeCell ref="P196:P197"/>
    <mergeCell ref="Q196:Q197"/>
    <mergeCell ref="D485:F485"/>
    <mergeCell ref="N485:Q485"/>
    <mergeCell ref="E467:Q467"/>
    <mergeCell ref="E468:E470"/>
    <mergeCell ref="F468:M468"/>
    <mergeCell ref="N468:O468"/>
    <mergeCell ref="N469:N470"/>
    <mergeCell ref="O469:O470"/>
    <mergeCell ref="A467:A470"/>
    <mergeCell ref="B467:B470"/>
    <mergeCell ref="C467:C470"/>
    <mergeCell ref="D467:D470"/>
    <mergeCell ref="F196:J196"/>
    <mergeCell ref="K196:K197"/>
    <mergeCell ref="E195:E197"/>
    <mergeCell ref="F195:M195"/>
    <mergeCell ref="L196:L197"/>
    <mergeCell ref="M196:M197"/>
    <mergeCell ref="N196:N197"/>
    <mergeCell ref="O196:O197"/>
    <mergeCell ref="Q16:Q17"/>
    <mergeCell ref="A194:A197"/>
    <mergeCell ref="B194:B197"/>
    <mergeCell ref="C194:C197"/>
    <mergeCell ref="D194:D197"/>
    <mergeCell ref="E194:Q194"/>
    <mergeCell ref="N195:O195"/>
    <mergeCell ref="P195:Q195"/>
    <mergeCell ref="P15:Q15"/>
    <mergeCell ref="F16:J16"/>
    <mergeCell ref="K16:K17"/>
    <mergeCell ref="L16:L17"/>
    <mergeCell ref="M16:M17"/>
    <mergeCell ref="N16:N17"/>
    <mergeCell ref="A7:H7"/>
    <mergeCell ref="A8:H8"/>
    <mergeCell ref="A10:Q10"/>
    <mergeCell ref="A11:Q11"/>
    <mergeCell ref="E14:Q14"/>
    <mergeCell ref="E15:E17"/>
    <mergeCell ref="O16:O17"/>
    <mergeCell ref="P16:P17"/>
    <mergeCell ref="F15:M15"/>
    <mergeCell ref="N15:O15"/>
    <mergeCell ref="A14:A17"/>
    <mergeCell ref="B14:B17"/>
    <mergeCell ref="A3:K3"/>
    <mergeCell ref="A4:C4"/>
    <mergeCell ref="D4:K4"/>
    <mergeCell ref="A5:C5"/>
    <mergeCell ref="D5:K5"/>
    <mergeCell ref="A6:K6"/>
    <mergeCell ref="C14:C17"/>
    <mergeCell ref="D14:D17"/>
  </mergeCells>
  <phoneticPr fontId="0" type="noConversion"/>
  <dataValidations count="3">
    <dataValidation type="whole" operator="greaterThanOrEqual" allowBlank="1" showInputMessage="1" showErrorMessage="1" errorTitle="GREŠKA!!!!" error="  Morate uneti ceo broj!!!_x000a_Broj mora biti veći od nule!!!" sqref="D19 D20:Q189 F19:Q19">
      <formula1>0</formula1>
    </dataValidation>
    <dataValidation type="whole" operator="greaterThanOrEqual" allowBlank="1" showInputMessage="1" showErrorMessage="1" errorTitle="Greška" error="  Morate uneti ceo broj!!!_x000a_Broj mora biti veći od nule!!!" sqref="D199 D200:F463 F199 G199:Q463">
      <formula1>0</formula1>
    </dataValidation>
    <dataValidation type="whole" operator="greaterThanOrEqual" allowBlank="1" showInputMessage="1" showErrorMessage="1" sqref="D472:Q479">
      <formula1>0</formula1>
    </dataValidation>
  </dataValidations>
  <pageMargins left="0" right="0" top="0.59055118110236204" bottom="0.59055118110236204" header="0.511811023622047" footer="0.511811023622047"/>
  <pageSetup paperSize="9" scale="85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Obrazac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Mirjana Vasilic</dc:creator>
  <cp:lastModifiedBy>Max-kanc</cp:lastModifiedBy>
  <cp:lastPrinted>2023-10-09T08:30:28Z</cp:lastPrinted>
  <dcterms:created xsi:type="dcterms:W3CDTF">2016-04-04T10:28:15Z</dcterms:created>
  <dcterms:modified xsi:type="dcterms:W3CDTF">2025-03-13T10:58:23Z</dcterms:modified>
</cp:coreProperties>
</file>